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总" sheetId="1" r:id="rId1"/>
    <sheet name="尔泊" sheetId="2" state="hidden" r:id="rId2"/>
    <sheet name="海耕" sheetId="5" state="hidden" r:id="rId3"/>
  </sheets>
  <definedNames>
    <definedName name="_xlnm._FilterDatabase" localSheetId="1" hidden="1">尔泊!$A$1:$K$54</definedName>
    <definedName name="_xlnm._FilterDatabase" localSheetId="0" hidden="1">总!#REF!</definedName>
    <definedName name="_xlnm.Print_Area" localSheetId="1">尔泊!$A$1:$K$54</definedName>
    <definedName name="_xlnm.Print_Area" localSheetId="0">总!$A$1:$K$117</definedName>
    <definedName name="_xlnm.Print_Titles" localSheetId="1">尔泊!$3:$3</definedName>
    <definedName name="_xlnm.Print_Titles" localSheetId="0">总!$4:$4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<sst xmlns="http://schemas.openxmlformats.org/spreadsheetml/2006/main" count="1450" uniqueCount="458">
  <si>
    <t>附件</t>
  </si>
  <si>
    <t>北岸经开区2023年渔业发展补助（其他一般性转移支付）第一批资金项目已验收项目补助资金拨付情况一览表</t>
  </si>
  <si>
    <t>制表单位（盖章）：</t>
  </si>
  <si>
    <t>单位：万元</t>
  </si>
  <si>
    <t>日期：2026年2月11日</t>
  </si>
  <si>
    <t>序号</t>
  </si>
  <si>
    <t>项目名称</t>
  </si>
  <si>
    <t>建设地点</t>
  </si>
  <si>
    <t>项目实施单位
（个人）</t>
  </si>
  <si>
    <t>单位
性质</t>
  </si>
  <si>
    <t>完成批复建设内容</t>
  </si>
  <si>
    <t>建设时限</t>
  </si>
  <si>
    <t>补助资金
总额</t>
  </si>
  <si>
    <t>已拨付
资金</t>
  </si>
  <si>
    <t>未拨付
资金</t>
  </si>
  <si>
    <t>本次拨付
资金</t>
  </si>
  <si>
    <t>合计</t>
  </si>
  <si>
    <t>廖世川全塑胶渔排升级改造</t>
  </si>
  <si>
    <t>东埔镇东吴海区</t>
  </si>
  <si>
    <t>廖世川</t>
  </si>
  <si>
    <t>个人</t>
  </si>
  <si>
    <t>1.升级改造全塑胶渔排26口，每口面积29.16㎡，总面积758.16㎡。 
2.购置锚固系统、鲍鱼养殖筐等。</t>
  </si>
  <si>
    <t>2023年8月-12月</t>
  </si>
  <si>
    <t>肖建展全塑胶渔排升级改造</t>
  </si>
  <si>
    <t>东埔镇乐屿海域</t>
  </si>
  <si>
    <t>肖建展</t>
  </si>
  <si>
    <t>1.升级改造全塑胶渔排36口，每口面积29.16㎡，总面积1049.76㎡。 
2.购置锚固系统、鲍鱼养殖筐等。</t>
  </si>
  <si>
    <t>肖梅清全塑胶渔排升级改造</t>
  </si>
  <si>
    <t>肖梅清</t>
  </si>
  <si>
    <t>1.升级改造全塑胶渔排110口，每口面积29.16㎡，总面积3207.6㎡。 
2.购置锚固系统、鲍鱼养殖筐等。</t>
  </si>
  <si>
    <t>肖金辉全塑胶渔排升级改造</t>
  </si>
  <si>
    <t>肖金辉</t>
  </si>
  <si>
    <t>1.升级改造全塑胶渔排46口，每口面积29.16㎡，总面积1341.36㎡。 
2.购置锚固系统、鲍鱼养殖筐等。</t>
  </si>
  <si>
    <t>郑元森全塑胶渔排升级改造</t>
  </si>
  <si>
    <t>郑元森</t>
  </si>
  <si>
    <t>1.升级改造全塑胶渔排83口，每口面积29.16㎡，总面积2420.28㎡。 
2.购置锚固系统、鲍鱼养殖筐等。</t>
  </si>
  <si>
    <t>陈国清全塑胶渔排升级改造</t>
  </si>
  <si>
    <t>陈国清</t>
  </si>
  <si>
    <t>肖金水全塑胶渔排升级改造</t>
  </si>
  <si>
    <t>肖金水</t>
  </si>
  <si>
    <t>1.升级改造全塑胶渔排24口，每口面积29.16㎡，总面积699.84㎡。 
2.购置锚固系统、鲍鱼养殖筐等。</t>
  </si>
  <si>
    <t>肖振忠全塑胶渔排升级改造</t>
  </si>
  <si>
    <t>肖振忠</t>
  </si>
  <si>
    <t>郑金坤全塑胶渔排升级改造</t>
  </si>
  <si>
    <t>郑金坤</t>
  </si>
  <si>
    <t>1.升级改造全塑胶渔排20口，每口面积29.16㎡，总面积583.2㎡。 
2.购置锚固系统、鲍鱼养殖筐等。</t>
  </si>
  <si>
    <t>肖亚治全塑胶渔排升级改造</t>
  </si>
  <si>
    <t>东埔镇梯亭海域</t>
  </si>
  <si>
    <t>肖亚治</t>
  </si>
  <si>
    <t>1.升级改造全塑胶渔排50口，每口面积20.25㎡，总面积1012.5㎡。 
2.购置锚固系统、鲍鱼养殖筐等。</t>
  </si>
  <si>
    <t>陈春妹全塑胶渔排升级改造</t>
  </si>
  <si>
    <t>东埔镇东吴海域</t>
  </si>
  <si>
    <t>陈春妹</t>
  </si>
  <si>
    <t>1.升级改造全塑胶渔排20口，每口面积30.25㎡，总面积605㎡。 
2.购置锚固系统、鲍鱼养殖筐等。</t>
  </si>
  <si>
    <t>陈华全塑胶渔排升级改造</t>
  </si>
  <si>
    <t>陈华</t>
  </si>
  <si>
    <t>郑志峰全塑胶渔排升级改造</t>
  </si>
  <si>
    <t>东埔镇乐屿小门海域</t>
  </si>
  <si>
    <t>郑志峰</t>
  </si>
  <si>
    <t>1.升级改造全塑胶渔排54口，每口面积29.16㎡，总面积1574.64㎡。 
2.购置锚固系统、鲍鱼养殖筐等。</t>
  </si>
  <si>
    <t>林亚治全塑胶渔排升级改造</t>
  </si>
  <si>
    <t>林亚治</t>
  </si>
  <si>
    <t>1.升级改造全塑胶渔排118口，其中每口面积25.3㎡的58口，每口面积20.25㎡的60口，总面积2682.4㎡。 
2.购置锚固系统、鲍鱼养殖筐等。</t>
  </si>
  <si>
    <t>郑德清全塑胶渔排升级改造</t>
  </si>
  <si>
    <t>郑德清</t>
  </si>
  <si>
    <t>1.升级改造全塑胶渔排42口，每口面积29.16㎡，总面积1224.72㎡。 
2.购置锚固系统、鲍鱼养殖筐等。</t>
  </si>
  <si>
    <t>郑木春全塑胶渔排升级改造</t>
  </si>
  <si>
    <t>东埔镇乐屿大门海域</t>
  </si>
  <si>
    <t>郑木春</t>
  </si>
  <si>
    <t>1.升级改造全塑胶渔排30口，每口面积29.16㎡，总面积874.8㎡。 
2.购置锚固系统、鲍鱼养殖筐等。</t>
  </si>
  <si>
    <t>陈开国全塑胶渔排升级改造</t>
  </si>
  <si>
    <t>陈开国</t>
  </si>
  <si>
    <t>肖金梅全塑胶渔排升级改造</t>
  </si>
  <si>
    <t>肖金梅</t>
  </si>
  <si>
    <t>1.升级改造全塑胶渔排48口，每口面积29.16㎡，总面积1399.68㎡。 
2.购置锚固系统、鲍鱼养殖筐等。</t>
  </si>
  <si>
    <t>廖先香全塑胶渔排升级改造</t>
  </si>
  <si>
    <t>廖先香</t>
  </si>
  <si>
    <t>1.升级改造全塑胶渔排32口，每口面积29.16㎡，总面积933.12㎡。 
2.购置锚固系统、鲍鱼养殖筐等。</t>
  </si>
  <si>
    <t>肖进荣全塑胶渔排升级改造</t>
  </si>
  <si>
    <t>东埔镇盘屿海域</t>
  </si>
  <si>
    <t>肖进荣</t>
  </si>
  <si>
    <t>1.升级改造全塑胶渔排66口，每口面积29.16㎡，总面积1924.56㎡。 
2.购置锚固系统、鲍鱼养殖筐等。</t>
  </si>
  <si>
    <t>肖国丁全塑胶渔排升级改造</t>
  </si>
  <si>
    <t>肖国丁</t>
  </si>
  <si>
    <t>1.升级改造全塑胶渔排55口，每口面积29.16㎡，总面积1603.8㎡。 
2.购置锚固系统、鲍鱼养殖筐等。</t>
  </si>
  <si>
    <t>郑志林全塑胶渔排升级改造</t>
  </si>
  <si>
    <t>郑志林</t>
  </si>
  <si>
    <t>郑国忠全塑胶渔排升级改造</t>
  </si>
  <si>
    <t>郑国忠</t>
  </si>
  <si>
    <t>1.升级改造全塑胶渔排60口，每口面积29.16㎡，总面积1749.6㎡。 
2.购置锚固系统、鲍鱼养殖筐等。</t>
  </si>
  <si>
    <t>蔡金兰全塑胶渔排升级改造</t>
  </si>
  <si>
    <t>蔡金兰</t>
  </si>
  <si>
    <t>1.升级改造全塑胶渔排41口，每口面积29.16㎡，总面积1195.56㎡。 
2.购置锚固系统、鲍鱼养殖筐等。</t>
  </si>
  <si>
    <t>郑福金全塑胶渔排升级改造</t>
  </si>
  <si>
    <t>郑福金</t>
  </si>
  <si>
    <t>蔡玉贵全塑胶渔排升级改造</t>
  </si>
  <si>
    <t>蔡玉贵</t>
  </si>
  <si>
    <t>1.升级改造全塑胶渔排49口，每口面积29.16㎡，总面积1428.84㎡。 
2.购置锚固系统、鲍鱼养殖筐等。</t>
  </si>
  <si>
    <t>肖金华全塑胶渔排升级改造</t>
  </si>
  <si>
    <t>肖金华</t>
  </si>
  <si>
    <t>肖国新全塑胶渔排升级改造</t>
  </si>
  <si>
    <t>肖国新</t>
  </si>
  <si>
    <t>1.升级改造全塑胶渔排68口，每口面积29.16㎡，总面积1982.88㎡。 
2.购置锚固系统、鲍鱼养殖筐等。</t>
  </si>
  <si>
    <t>肖国雄全塑胶渔排升级改造</t>
  </si>
  <si>
    <t>肖国雄</t>
  </si>
  <si>
    <t>1.升级改造全塑胶渔排75口，每口面积30.25㎡，总面积2268.75㎡。 
2.购置锚固系统、鲍鱼养殖筐等。</t>
  </si>
  <si>
    <t>肖国章全塑胶渔排升级改造</t>
  </si>
  <si>
    <t>肖国章</t>
  </si>
  <si>
    <t>1.升级改造全塑胶渔排50口，每口面积30.25㎡，总面积1512.5㎡。 
2.购置锚固系统、鲍鱼养殖筐等。</t>
  </si>
  <si>
    <t>郑玉泉全塑胶渔排升级改造</t>
  </si>
  <si>
    <t>郑玉泉</t>
  </si>
  <si>
    <t>1.升级改造全塑胶渔排45口，每口面积29.16㎡，总面积1312.2㎡。 
2.购置锚固系统、鲍鱼养殖筐等。</t>
  </si>
  <si>
    <t>林国枪全塑胶渔排升级改造</t>
  </si>
  <si>
    <t>林国枪</t>
  </si>
  <si>
    <t>1.升级改造全塑胶渔排68口，每口面积30.25㎡，总面积2057㎡。 
2.购置锚固系统、鲍鱼养殖筐等。</t>
  </si>
  <si>
    <t>郭金还全塑胶渔排升级改造</t>
  </si>
  <si>
    <t>郭金还</t>
  </si>
  <si>
    <t>1.升级改造全塑胶渔排63口，每口面积29.16㎡，总面积1837.08㎡。 
2.购置锚固系统、鲍鱼养殖筐等。</t>
  </si>
  <si>
    <t>廖天寿全塑胶渔排升级改造</t>
  </si>
  <si>
    <t>廖天寿</t>
  </si>
  <si>
    <t>1.升级改造全塑胶渔排28口，每口面积30.25㎡，总面积847㎡。 
2.购置锚固系统、鲍鱼养殖筐等。</t>
  </si>
  <si>
    <t>林国辉全塑胶渔排升级改造</t>
  </si>
  <si>
    <t>林国辉</t>
  </si>
  <si>
    <t>1.升级改造全塑胶渔排72口，每口面积29.16㎡，总面积2099.52㎡。 
2.购置锚固系统、鲍鱼养殖筐等。</t>
  </si>
  <si>
    <t>肖龙茂全塑胶渔排升级改造</t>
  </si>
  <si>
    <t>肖龙茂</t>
  </si>
  <si>
    <t>肖光发全塑胶渔排升级改造</t>
  </si>
  <si>
    <t>肖光发</t>
  </si>
  <si>
    <t>林春炉全塑胶渔排升级改造</t>
  </si>
  <si>
    <t>林春炉</t>
  </si>
  <si>
    <t>1.升级改造全塑胶渔排36口，每口面积29.16㎡，总面积910.8㎡。 
2.购置锚固系统、鲍鱼养殖筐等。</t>
  </si>
  <si>
    <t>郑国洋全塑胶渔排升级改造</t>
  </si>
  <si>
    <t>郑国洋</t>
  </si>
  <si>
    <t>1.升级改造全塑胶渔排128口，其中每口面积25.3㎡的80口，每口面积29.16㎡的48口，总面积3423.68㎡。 
2.购置锚固系统、鲍鱼养殖筐等。</t>
  </si>
  <si>
    <t>肖玉华全塑胶渔排升级改造</t>
  </si>
  <si>
    <t>肖玉华</t>
  </si>
  <si>
    <t>郑进金全塑胶渔排升级改造</t>
  </si>
  <si>
    <t>郑进金</t>
  </si>
  <si>
    <t>1.升级改造全塑胶渔排98口，每口面积29.16㎡，总面积2857.68㎡。 
2.购置锚固系统、鲍鱼养殖筐等。</t>
  </si>
  <si>
    <t>肖龙芳全塑胶渔排升级改造</t>
  </si>
  <si>
    <t>肖龙芳</t>
  </si>
  <si>
    <t>肖金芳全塑胶渔排升级改造</t>
  </si>
  <si>
    <t>肖金芳</t>
  </si>
  <si>
    <t>肖加福全塑胶渔排升级改造</t>
  </si>
  <si>
    <t>肖加福</t>
  </si>
  <si>
    <t>1.升级改造全塑胶渔排75口，每口面积29.16㎡，总面积2187㎡。 
2.购置锚固系统、鲍鱼养殖筐等。</t>
  </si>
  <si>
    <t>肖国平全塑胶渔排升级改造</t>
  </si>
  <si>
    <t>肖国平</t>
  </si>
  <si>
    <t>1.升级改造全塑胶渔排78口，每口面积29.16㎡，总面积2274.48㎡。 
2.购置锚固系统、鲍鱼养殖筐等。</t>
  </si>
  <si>
    <t>肖国顺全塑胶渔排升级改造</t>
  </si>
  <si>
    <t>肖国顺</t>
  </si>
  <si>
    <t>1.升级改造全塑胶渔排62口，每口面积29.16㎡，总面积1807.92㎡。 
2.购置锚固系统、鲍鱼养殖筐等。</t>
  </si>
  <si>
    <t>肖金良全塑胶渔排升级改造</t>
  </si>
  <si>
    <t>肖金良</t>
  </si>
  <si>
    <t>肖金志全塑胶渔排升级改造</t>
  </si>
  <si>
    <t>肖金志</t>
  </si>
  <si>
    <t>肖清良全塑胶渔排升级改造</t>
  </si>
  <si>
    <t>肖清良</t>
  </si>
  <si>
    <t>肖生同全塑胶渔排升级改造</t>
  </si>
  <si>
    <t>肖生同</t>
  </si>
  <si>
    <t>1.升级改造全塑胶渔排38口，每口面积29.16㎡，总面积1108.08㎡。 
2.购置锚固系统、鲍鱼养殖筐等。</t>
  </si>
  <si>
    <t>廖明天全塑胶渔排升级改造</t>
  </si>
  <si>
    <t>廖明天</t>
  </si>
  <si>
    <t>1.升级改造全塑胶渔排108口，每口面积29.16㎡，总面积3149.28㎡。 
2.购置锚固系统、鲍鱼养殖筐等。</t>
  </si>
  <si>
    <t>肖国华全塑胶渔排升级改造</t>
  </si>
  <si>
    <t>肖国华</t>
  </si>
  <si>
    <t>肖群全塑胶渔排升级改造</t>
  </si>
  <si>
    <t>肖群</t>
  </si>
  <si>
    <t>1.升级改造全塑胶渔排64口，每口面积29.16㎡，总面积1866.24㎡。 
2.购置锚固系统、鲍鱼养殖筐等。</t>
  </si>
  <si>
    <t>郑明辉全塑胶渔排升级改造</t>
  </si>
  <si>
    <t>郑明辉</t>
  </si>
  <si>
    <t>1.升级改造全塑胶渔排86口，每口面积29.16㎡，总面积2507.76㎡。 
2.购置锚固系统、鲍鱼养殖筐等。</t>
  </si>
  <si>
    <t>肖军华全塑胶渔排升级改造</t>
  </si>
  <si>
    <t>肖军华</t>
  </si>
  <si>
    <t>肖国金（85）全塑胶渔排升级改造</t>
  </si>
  <si>
    <t>肖国金</t>
  </si>
  <si>
    <t>1.升级改造全塑胶渔排73口，每口面积29.16㎡，总面积2128.68㎡。 
2.购置锚固系统、鲍鱼养殖筐等。</t>
  </si>
  <si>
    <t>肖国金全塑胶渔排升级改造</t>
  </si>
  <si>
    <t>1.升级改造全塑胶渔排114口，每口面积29.16㎡，总面积3324.24㎡。 
2.购置锚固系统、鲍鱼养殖筐等。</t>
  </si>
  <si>
    <t>肖金忠全塑胶渔排升级改造</t>
  </si>
  <si>
    <t>肖金忠</t>
  </si>
  <si>
    <t>蔡保林全塑胶渔排升级改造</t>
  </si>
  <si>
    <t>蔡保林</t>
  </si>
  <si>
    <t>肖金财全塑胶渔排升级改造</t>
  </si>
  <si>
    <t>肖金财</t>
  </si>
  <si>
    <t>1.升级改造全塑胶渔排40口，每口面积29.16㎡，总面积1166.4㎡。 
2.购置锚固系统、鲍鱼养殖筐等。</t>
  </si>
  <si>
    <t>肖志扬全塑胶渔排升级改造</t>
  </si>
  <si>
    <t>肖志扬</t>
  </si>
  <si>
    <t>肖金勇全塑胶渔排升级改造</t>
  </si>
  <si>
    <t>肖金勇</t>
  </si>
  <si>
    <t>郑德顺全塑胶渔排升级改造</t>
  </si>
  <si>
    <t>郑德顺</t>
  </si>
  <si>
    <t>1.升级改造全塑胶渔排46口，每口面积29.16㎡，总面积1341.362㎡。 
2.购置锚固系统、鲍鱼养殖筐等。</t>
  </si>
  <si>
    <t>肖俊芳全塑胶渔排升级改造</t>
  </si>
  <si>
    <t>肖俊芳</t>
  </si>
  <si>
    <t>1.升级改造全塑胶渔排172口，每口面积29.16㎡，总面积5015.52㎡。 
2.购置锚固系统、鲍鱼养殖筐等。</t>
  </si>
  <si>
    <t>肖金瑞全塑胶渔排升级改造</t>
  </si>
  <si>
    <t>肖金瑞</t>
  </si>
  <si>
    <t>肖剑清全塑胶渔排升级改造</t>
  </si>
  <si>
    <t>肖剑清</t>
  </si>
  <si>
    <t>1.升级改造全塑胶渔排92口，每口面积29.16㎡，总面积2682.72㎡。 
2.购置锚固系统、鲍鱼养殖筐等。</t>
  </si>
  <si>
    <t>郑振武全塑胶渔排升级改造</t>
  </si>
  <si>
    <t>郑振武</t>
  </si>
  <si>
    <t>郑洲全塑胶渔排升级改造</t>
  </si>
  <si>
    <t>郑洲</t>
  </si>
  <si>
    <t>1.升级改造全塑胶渔排56口，每口面积29.16㎡，总面积1704.25㎡。 
2.购置锚固系统、鲍鱼养殖筐等。</t>
  </si>
  <si>
    <t>郑庆荣全塑胶渔排升级改造</t>
  </si>
  <si>
    <t>郑庆荣</t>
  </si>
  <si>
    <t>陈文清全塑胶渔排升级改造</t>
  </si>
  <si>
    <t>陈文清</t>
  </si>
  <si>
    <t>刘明贤全塑胶渔排升级改造</t>
  </si>
  <si>
    <t>刘明贤</t>
  </si>
  <si>
    <t>郑进良全塑胶渔排升级改造</t>
  </si>
  <si>
    <t>郑进良</t>
  </si>
  <si>
    <t>肖金狮全塑胶渔排升级改造</t>
  </si>
  <si>
    <t>肖金狮</t>
  </si>
  <si>
    <t>林春洪全塑胶渔排升级改造</t>
  </si>
  <si>
    <t>林春洪</t>
  </si>
  <si>
    <t>肖风春全塑胶渔排升级改造</t>
  </si>
  <si>
    <t>肖风春</t>
  </si>
  <si>
    <t>肖秀荣全塑胶渔排升级改造</t>
  </si>
  <si>
    <t>肖秀荣</t>
  </si>
  <si>
    <t>1.升级改造全塑胶渔排35口，每口面积29.16㎡，总面积1020.6㎡。 
2.购置锚固系统、鲍鱼养殖筐等。</t>
  </si>
  <si>
    <t>肖庆林全塑胶渔排升级改造</t>
  </si>
  <si>
    <t>肖庆林</t>
  </si>
  <si>
    <t>郑跃妹全塑胶渔排升级改造</t>
  </si>
  <si>
    <t>郑跃妹</t>
  </si>
  <si>
    <t>1.升级改造全塑胶渔排59口，每口面积29.16㎡，总面积1720.44㎡。 
2.购置锚固系统、鲍鱼养殖筐等。</t>
  </si>
  <si>
    <t>肖金高全塑胶渔排升级改造</t>
  </si>
  <si>
    <t>肖金高</t>
  </si>
  <si>
    <t>林秋才全塑胶渔排升级改造</t>
  </si>
  <si>
    <t>林秋才</t>
  </si>
  <si>
    <t>肖剑庭全塑胶渔排升级改造</t>
  </si>
  <si>
    <t>肖剑庭</t>
  </si>
  <si>
    <t>蒋尾姐全塑胶渔排升级改造</t>
  </si>
  <si>
    <t>蒋尾姐</t>
  </si>
  <si>
    <t>肖春辉全塑胶渔排升级改造</t>
  </si>
  <si>
    <t>肖春辉</t>
  </si>
  <si>
    <t>肖丽苹全塑胶渔排升级改造</t>
  </si>
  <si>
    <t>肖丽苹</t>
  </si>
  <si>
    <t>肖凤德全塑胶渔排升级改造</t>
  </si>
  <si>
    <t>肖凤德</t>
  </si>
  <si>
    <t>肖芳全塑胶渔排升级改造</t>
  </si>
  <si>
    <t>肖芳</t>
  </si>
  <si>
    <t>1.升级改造全塑胶渔排124口，每口面积29.16㎡，总面积3615.84㎡。 
2.购置锚固系统、鲍鱼养殖筐等。</t>
  </si>
  <si>
    <t>郭华全塑胶渔排升级改造</t>
  </si>
  <si>
    <t>郭华</t>
  </si>
  <si>
    <t>1.升级改造全塑胶渔排22口，每口面积29.16㎡，总面积641.52㎡。 
2.购置锚固系统、鲍鱼养殖筐等。</t>
  </si>
  <si>
    <t>肖亚桃全塑胶渔排升级改造</t>
  </si>
  <si>
    <t>肖亚桃</t>
  </si>
  <si>
    <t>肖爱连全塑胶渔排升级改造</t>
  </si>
  <si>
    <t>肖爱连</t>
  </si>
  <si>
    <t>郭清棋全塑胶渔排升级改造</t>
  </si>
  <si>
    <t>郭清棋</t>
  </si>
  <si>
    <t>林国荣全塑胶渔排升级改造</t>
  </si>
  <si>
    <t>东埔镇塔林海区</t>
  </si>
  <si>
    <t>林国荣</t>
  </si>
  <si>
    <t>肖秋元全塑胶渔排升级改造</t>
  </si>
  <si>
    <t>肖秋元</t>
  </si>
  <si>
    <t>郑振煌全塑胶渔排升级改造</t>
  </si>
  <si>
    <t>郑振煌</t>
  </si>
  <si>
    <t>肖良俊全塑胶渔排升级改造</t>
  </si>
  <si>
    <t>肖良俊</t>
  </si>
  <si>
    <t>许美蓉全塑胶渔排升级改造</t>
  </si>
  <si>
    <t>许美蓉</t>
  </si>
  <si>
    <t>杨玉海全塑胶渔排升级改造</t>
  </si>
  <si>
    <t>杨玉海</t>
  </si>
  <si>
    <t>1.升级改造全塑胶渔排84口，每口面积29.16㎡，总面积2449.44㎡。 
2.购置锚固系统、鲍鱼养殖筐等。</t>
  </si>
  <si>
    <t>肖凤勇全塑胶渔排升级改造</t>
  </si>
  <si>
    <t>肖凤勇</t>
  </si>
  <si>
    <t>肖凤林全塑胶渔排升级改造</t>
  </si>
  <si>
    <t>肖凤林</t>
  </si>
  <si>
    <t>肖玉山全塑胶渔排升级改造</t>
  </si>
  <si>
    <t>肖玉山</t>
  </si>
  <si>
    <t>1.升级改造全塑胶渔排50口，每口面积37.84㎡，总面积1892㎡。 
2.购置锚固系统、鲍鱼养殖筐等。</t>
  </si>
  <si>
    <t>林志强全塑胶渔排升级改造</t>
  </si>
  <si>
    <t>林志强</t>
  </si>
  <si>
    <t>郭清珠全塑胶渔排升级改造</t>
  </si>
  <si>
    <t>郭清珠</t>
  </si>
  <si>
    <t>潘安平全塑胶渔排升级改造</t>
  </si>
  <si>
    <t>潘安平</t>
  </si>
  <si>
    <t>肖凤俊全塑胶渔排升级改造</t>
  </si>
  <si>
    <t>肖凤俊</t>
  </si>
  <si>
    <t>1.升级改造全塑胶渔90口，每口面积29.16㎡，总面积2624.4㎡。 
2.购置锚固系统、鲍鱼养殖筐等。</t>
  </si>
  <si>
    <t>蔡宗龙全塑胶渔排升级改造</t>
  </si>
  <si>
    <t>蔡宗龙</t>
  </si>
  <si>
    <t>1.升级改造全塑胶渔排90口，每口面积29.16㎡，总面积2624.4㎡。 
2.购置锚固系统、鲍鱼养殖筐等。</t>
  </si>
  <si>
    <t>廖春祥全塑胶渔排升级改造</t>
  </si>
  <si>
    <t>廖春祥</t>
  </si>
  <si>
    <t>郑剑平全塑胶渔排升级改造</t>
  </si>
  <si>
    <t>郑剑平</t>
  </si>
  <si>
    <t>肖金耀全塑胶渔排升级改造</t>
  </si>
  <si>
    <t>肖金耀</t>
  </si>
  <si>
    <t>林清元全塑胶渔排升级改造</t>
  </si>
  <si>
    <t>东埔镇梯亭海区</t>
  </si>
  <si>
    <t>林清元</t>
  </si>
  <si>
    <t>肖天赐全塑胶渔排升级改造</t>
  </si>
  <si>
    <t>肖天赐</t>
  </si>
  <si>
    <t>肖金建全塑胶渔排升级改造</t>
  </si>
  <si>
    <t>肖金建</t>
  </si>
  <si>
    <t>1.升级改造全塑胶渔排44口，每口面积29.16㎡，总面积1283.04㎡。 
2.购置锚固系统、鲍鱼养殖筐等。</t>
  </si>
  <si>
    <t>郭清顺全塑胶渔排升级改造</t>
  </si>
  <si>
    <t>郭清顺</t>
  </si>
  <si>
    <r>
      <rPr>
        <sz val="12"/>
        <rFont val="宋体"/>
        <charset val="134"/>
      </rPr>
      <t>1.升级改造全塑胶渔排</t>
    </r>
    <r>
      <rPr>
        <sz val="12"/>
        <rFont val="宋体"/>
        <charset val="134"/>
      </rPr>
      <t>40</t>
    </r>
    <r>
      <rPr>
        <sz val="12"/>
        <rFont val="宋体"/>
        <charset val="134"/>
      </rPr>
      <t>口，每口面积29.16㎡，总面积1</t>
    </r>
    <r>
      <rPr>
        <sz val="12"/>
        <rFont val="宋体"/>
        <charset val="134"/>
      </rPr>
      <t>166.4</t>
    </r>
    <r>
      <rPr>
        <sz val="12"/>
        <rFont val="宋体"/>
        <charset val="134"/>
      </rPr>
      <t>㎡。 
2.购置锚固系统、鲍鱼养殖筐等。</t>
    </r>
  </si>
  <si>
    <t>郑进发全塑胶渔排升级改造</t>
  </si>
  <si>
    <t>郑进发</t>
  </si>
  <si>
    <t>1.升级改造全塑胶渔排144口，每口面积29.16㎡，总面积1166.4㎡。 
3.购置锚固系统、鲍鱼养殖筐等。</t>
  </si>
  <si>
    <t>2023年渔业发展补助（其他一般性转移支付）第一批资金项目已验收项目资金拨付情况一览表</t>
  </si>
  <si>
    <t>日期：2025年2月19日</t>
  </si>
  <si>
    <t>补助资金总额</t>
  </si>
  <si>
    <t>已拨付资金</t>
  </si>
  <si>
    <t>未拨付资金</t>
  </si>
  <si>
    <t>本次拨付资金</t>
  </si>
  <si>
    <t>厂家</t>
  </si>
  <si>
    <t>开户行</t>
  </si>
  <si>
    <t>银行卡号</t>
  </si>
  <si>
    <t xml:space="preserve">肖亚治350301198804202556 </t>
  </si>
  <si>
    <t>迈贝特（厦门）海洋工程有限公司承担建设</t>
  </si>
  <si>
    <t>莆田农商银行</t>
  </si>
  <si>
    <t>6230361104082059015</t>
  </si>
  <si>
    <t>陈春妹350321197606156561</t>
  </si>
  <si>
    <t>尔泊（厦门）科技有限公司承担建设</t>
  </si>
  <si>
    <t>6221840504097551296</t>
  </si>
  <si>
    <t>陈华350301199003212513</t>
  </si>
  <si>
    <t>6230361104045217593</t>
  </si>
  <si>
    <t>郑志峰350301198710292511</t>
  </si>
  <si>
    <t>6230362504023628795</t>
  </si>
  <si>
    <t>林亚治350301198909162538</t>
  </si>
  <si>
    <t>6221840504097541537</t>
  </si>
  <si>
    <t>郑德清350301197306202516</t>
  </si>
  <si>
    <t>6230366104002484991</t>
  </si>
  <si>
    <t>郑木春35030119830610251X</t>
  </si>
  <si>
    <t>6221840504097551775</t>
  </si>
  <si>
    <t>陈开国35030119860422251X</t>
  </si>
  <si>
    <t>6230361104007613540</t>
  </si>
  <si>
    <t>肖金梅350321197204156526</t>
  </si>
  <si>
    <t>6221840504097551866</t>
  </si>
  <si>
    <t>肖国雄35030119870110251X</t>
  </si>
  <si>
    <t>6221840504100160606</t>
  </si>
  <si>
    <t>肖国章222326197405180316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</si>
  <si>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</rPr>
      <t>230361104007614357</t>
    </r>
  </si>
  <si>
    <t>郑玉泉350301198609112555</t>
  </si>
  <si>
    <t>6230361104122126170</t>
  </si>
  <si>
    <t>林国枪350321197309216417</t>
  </si>
  <si>
    <t>6230362504023628936</t>
  </si>
  <si>
    <t>郭金还350481197801200072</t>
  </si>
  <si>
    <t>6230362504009905464</t>
  </si>
  <si>
    <t>廖天寿350301198701162555</t>
  </si>
  <si>
    <t>6230361104029683463</t>
  </si>
  <si>
    <t>林国辉350321197807246459</t>
  </si>
  <si>
    <t>肖龙茂350301198509222554</t>
  </si>
  <si>
    <t>6221840504097545504</t>
  </si>
  <si>
    <t>肖光发350321195603186475</t>
  </si>
  <si>
    <t>6221840504097550405</t>
  </si>
  <si>
    <t>林春炉350321198112206471</t>
  </si>
  <si>
    <t>6230361104034817742</t>
  </si>
  <si>
    <t>郑国洋350301199002182519</t>
  </si>
  <si>
    <t>6221840504097553037</t>
  </si>
  <si>
    <t>肖金财350321197310046611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</si>
  <si>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230361104007616584</t>
    </r>
  </si>
  <si>
    <t>肖志扬350301198402262513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</si>
  <si>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230361104007614019</t>
    </r>
  </si>
  <si>
    <t>肖金勇350321197003266411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</si>
  <si>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221840504097543947</t>
    </r>
  </si>
  <si>
    <t>郑德顺350301197503222516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</si>
  <si>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221840504097552245</t>
    </r>
  </si>
  <si>
    <t>肖俊芳350301198908202534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</si>
  <si>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221840504097547708</t>
    </r>
  </si>
  <si>
    <t>肖金瑞350321196806116439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</si>
  <si>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230361104034938837</t>
    </r>
  </si>
  <si>
    <t>肖剑清350321195909026415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</si>
  <si>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221840504097545926</t>
    </r>
  </si>
  <si>
    <t>郑振武350301198010142512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</si>
  <si>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221840504097552393</t>
    </r>
  </si>
  <si>
    <t>郑洲350301198706152516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</si>
  <si>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221840504097550777</t>
    </r>
  </si>
  <si>
    <t>郑庆荣350321196610126459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</si>
  <si>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230362504010694461</t>
    </r>
  </si>
  <si>
    <t>陈文清350321196812036419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</si>
  <si>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221840504097548417</t>
    </r>
  </si>
  <si>
    <t>刘明贤350321195602186449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</si>
  <si>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221840504097545975</t>
    </r>
  </si>
  <si>
    <t>郑进良35030119841125251X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</si>
  <si>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221840504097548185</t>
    </r>
  </si>
  <si>
    <t>肖金狮350321197106046411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</si>
  <si>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221840504097549415</t>
    </r>
  </si>
  <si>
    <t>林春洪350301197311222511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</si>
  <si>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221840504097542105</t>
    </r>
  </si>
  <si>
    <t>肖风春350301198301092519</t>
  </si>
  <si>
    <r>
      <rPr>
        <sz val="12"/>
        <rFont val="宋体"/>
        <charset val="134"/>
        <scheme val="minor"/>
      </rPr>
      <t>6</t>
    </r>
    <r>
      <rPr>
        <sz val="12"/>
        <color theme="1"/>
        <rFont val="宋体"/>
        <charset val="134"/>
        <scheme val="minor"/>
      </rPr>
      <t>221840504097550397</t>
    </r>
  </si>
  <si>
    <t>肖秀荣350321195805106410</t>
  </si>
  <si>
    <t>6221840504097548904</t>
  </si>
  <si>
    <t>肖庆林350301197809292517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</si>
  <si>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230366104002355019</t>
    </r>
  </si>
  <si>
    <t>郑跃妹350301198508222560</t>
  </si>
  <si>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22184050409757527</t>
    </r>
  </si>
  <si>
    <t>肖金高350321197210056417</t>
  </si>
  <si>
    <r>
      <rPr>
        <sz val="12"/>
        <rFont val="宋体"/>
        <charset val="134"/>
        <scheme val="minor"/>
      </rPr>
      <t>6</t>
    </r>
    <r>
      <rPr>
        <sz val="12"/>
        <color theme="1"/>
        <rFont val="宋体"/>
        <charset val="134"/>
        <scheme val="minor"/>
      </rPr>
      <t>230360504000880973</t>
    </r>
  </si>
  <si>
    <t>林秋才350301197605272514</t>
  </si>
  <si>
    <t>6221840504097542592</t>
  </si>
  <si>
    <t>肖剑庭350321196510216473</t>
  </si>
  <si>
    <t>6221840504097544465</t>
  </si>
  <si>
    <t>蒋尾姐350321197009066509</t>
  </si>
  <si>
    <t>6221840504097543228</t>
  </si>
  <si>
    <t>肖春辉350301198602282519</t>
  </si>
  <si>
    <t>6221840504097551668</t>
  </si>
  <si>
    <t>肖丽苹350301198905212526</t>
  </si>
  <si>
    <t>6221840504097546999</t>
  </si>
  <si>
    <t>肖凤德350321196811056530</t>
  </si>
  <si>
    <t>6221840504097551098</t>
  </si>
  <si>
    <t>肖芳350321197808296431</t>
  </si>
  <si>
    <t>6221840804413333993</t>
  </si>
  <si>
    <t>郭华350301198701212516</t>
  </si>
  <si>
    <t>6221840104052688280</t>
  </si>
  <si>
    <t>肖亚桃350301198011102520</t>
  </si>
  <si>
    <t>6221840504097545579</t>
  </si>
  <si>
    <t>肖爱连350321197607056482</t>
  </si>
  <si>
    <t>6221840504100160317</t>
  </si>
  <si>
    <t>廖世川500222199008144630</t>
  </si>
  <si>
    <t>福建海耕农业科技有限公司承担建设</t>
  </si>
  <si>
    <t>肖建展35030119900313253X</t>
  </si>
  <si>
    <t>肖梅清350301198706262555</t>
  </si>
  <si>
    <t>肖金辉350321196707056450</t>
  </si>
  <si>
    <t>郑元森350321195401206458</t>
  </si>
  <si>
    <t>陈国清350301197607152516</t>
  </si>
  <si>
    <t>肖金水350321196212126496</t>
  </si>
  <si>
    <t>肖振忠350521197002117511</t>
  </si>
  <si>
    <t>郑金坤350321196908026637</t>
  </si>
  <si>
    <t>廖先香350301198110142544</t>
  </si>
  <si>
    <t>肖进荣350321198110126611</t>
  </si>
  <si>
    <t>肖国丁350301198903082537</t>
  </si>
  <si>
    <t>郑志林350301198805122574</t>
  </si>
  <si>
    <t>郑国忠350301197708082537</t>
  </si>
  <si>
    <t>蔡金兰350301198801082544</t>
  </si>
  <si>
    <t>郑福金350321196903126479</t>
  </si>
  <si>
    <t>蔡玉贵350301198507072513</t>
  </si>
  <si>
    <t>肖金华350321196910156473</t>
  </si>
  <si>
    <t>肖国新350301199308172516</t>
  </si>
  <si>
    <t>肖玉华350301197512282510</t>
  </si>
  <si>
    <t>郑进金350301198801012554</t>
  </si>
  <si>
    <t>肖龙芳350301198805142559</t>
  </si>
  <si>
    <t>肖金芳350301197710172515</t>
  </si>
  <si>
    <t>肖加福35030119900110253X</t>
  </si>
  <si>
    <t>肖国平350301198612292518</t>
  </si>
  <si>
    <t>肖国顺350301198908052572</t>
  </si>
  <si>
    <t>肖金良35032119740505653X</t>
  </si>
  <si>
    <t>肖金志350321196712166435</t>
  </si>
  <si>
    <t>肖清良350321196808266430</t>
  </si>
  <si>
    <t>肖生同350321196902106417</t>
  </si>
  <si>
    <t>廖明天350321197510266416</t>
  </si>
  <si>
    <t>肖国华350301198410112515</t>
  </si>
  <si>
    <t>肖群350321198002096494</t>
  </si>
  <si>
    <t>郑明辉350321196901146433</t>
  </si>
  <si>
    <t>肖军华350321197501176419</t>
  </si>
  <si>
    <t>肖国金350301198509162539</t>
  </si>
  <si>
    <t>肖国金350301198607012550</t>
  </si>
  <si>
    <t>肖金忠350321197304016491</t>
  </si>
  <si>
    <t>蔡保林350321197912146476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</si>
</sst>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9"/>
      <color theme="1"/>
      <name val="方正小标宋简体"/>
      <charset val="134"/>
    </font>
    <font>
      <sz val="12"/>
      <name val="黑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4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8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left"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4" fillId="0" borderId="4" xfId="0" applyFont="1" applyBorder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left" vertical="center" wrapText="1"/>
    </xf>
    <xf numFmtId="0" fontId="6" fillId="0" borderId="4" xfId="52" applyFont="1" applyFill="1" applyBorder="1" applyAlignment="1">
      <alignment horizontal="right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0" fontId="6" fillId="0" borderId="5" xfId="52" applyFont="1" applyFill="1" applyBorder="1" applyAlignment="1">
      <alignment horizontal="right" vertical="center" wrapText="1"/>
    </xf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right" vertical="center"/>
    </xf>
    <xf numFmtId="0" fontId="6" fillId="0" borderId="1" xfId="0" applyFont="1" applyFill="1" applyBorder="1" applyAlignment="1">
      <alignment vertical="center"/>
    </xf>
    <xf numFmtId="0" fontId="5" fillId="0" borderId="1" xfId="52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vertical="center" wrapText="1"/>
    </xf>
    <xf numFmtId="0" fontId="6" fillId="0" borderId="1" xfId="52" applyFont="1" applyFill="1" applyBorder="1" applyAlignment="1">
      <alignment horizontal="center" vertical="center"/>
    </xf>
    <xf numFmtId="49" fontId="5" fillId="0" borderId="1" xfId="52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5" xfId="51"/>
    <cellStyle name="常规 6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7"/>
  <sheetViews>
    <sheetView tabSelected="1" view="pageBreakPreview" zoomScale="90" zoomScaleNormal="100" topLeftCell="B109" workbookViewId="0">
      <selection activeCell="D117" sqref="D117"/>
    </sheetView>
  </sheetViews>
  <sheetFormatPr defaultColWidth="9" defaultRowHeight="13.5"/>
  <cols>
    <col min="1" max="1" width="4.75" style="40" customWidth="1"/>
    <col min="2" max="2" width="27.125" style="26" customWidth="1"/>
    <col min="3" max="3" width="16.375" style="26" customWidth="1"/>
    <col min="4" max="4" width="23.4666666666667" style="41" customWidth="1"/>
    <col min="5" max="5" width="5.625" customWidth="1"/>
    <col min="6" max="6" width="39" customWidth="1"/>
    <col min="7" max="7" width="16.875" customWidth="1"/>
    <col min="8" max="8" width="11.75" style="28" customWidth="1"/>
    <col min="9" max="9" width="10.375" style="28" customWidth="1"/>
    <col min="10" max="10" width="10.75" style="28" customWidth="1"/>
    <col min="11" max="11" width="10.125" customWidth="1"/>
  </cols>
  <sheetData>
    <row r="1" ht="18.75" spans="1:11">
      <c r="A1" s="42" t="s">
        <v>0</v>
      </c>
      <c r="B1" s="42"/>
    </row>
    <row r="2" ht="36" customHeight="1" spans="1:11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</row>
    <row r="3" s="6" customFormat="1" ht="14.25" spans="1:11">
      <c r="A3" s="4" t="s">
        <v>2</v>
      </c>
      <c r="B3" s="4"/>
      <c r="C3" s="4"/>
      <c r="D3" s="44"/>
      <c r="E3" s="5"/>
      <c r="F3" s="5" t="s">
        <v>3</v>
      </c>
      <c r="H3" s="5"/>
      <c r="I3" s="7" t="s">
        <v>4</v>
      </c>
      <c r="J3" s="7"/>
      <c r="K3" s="7"/>
    </row>
    <row r="4" s="6" customFormat="1" ht="42.95" customHeight="1" spans="1:11">
      <c r="A4" s="8" t="s">
        <v>5</v>
      </c>
      <c r="B4" s="8" t="s">
        <v>6</v>
      </c>
      <c r="C4" s="8" t="s">
        <v>7</v>
      </c>
      <c r="D4" s="45" t="s">
        <v>8</v>
      </c>
      <c r="E4" s="8" t="s">
        <v>9</v>
      </c>
      <c r="F4" s="8" t="s">
        <v>10</v>
      </c>
      <c r="G4" s="9" t="s">
        <v>11</v>
      </c>
      <c r="H4" s="10" t="s">
        <v>12</v>
      </c>
      <c r="I4" s="11" t="s">
        <v>13</v>
      </c>
      <c r="J4" s="11" t="s">
        <v>14</v>
      </c>
      <c r="K4" s="8" t="s">
        <v>15</v>
      </c>
    </row>
    <row r="5" s="6" customFormat="1" ht="27.95" customHeight="1" spans="1:11">
      <c r="A5" s="8" t="s">
        <v>16</v>
      </c>
      <c r="B5" s="8"/>
      <c r="C5" s="8"/>
      <c r="D5" s="46"/>
      <c r="E5" s="8"/>
      <c r="F5" s="8"/>
      <c r="G5" s="8"/>
      <c r="H5" s="47">
        <f>SUM(H6:H1174)</f>
        <v>3119.99688</v>
      </c>
      <c r="I5" s="47">
        <f>SUM(I6:I117)</f>
        <v>1329.89</v>
      </c>
      <c r="J5" s="47">
        <f>SUM(J6:J117)</f>
        <v>1790.10688</v>
      </c>
      <c r="K5" s="48">
        <f>SUM(K6:K117)</f>
        <v>250</v>
      </c>
    </row>
    <row r="6" s="6" customFormat="1" ht="45" customHeight="1" spans="1:11">
      <c r="A6" s="49">
        <v>1</v>
      </c>
      <c r="B6" s="14" t="s">
        <v>17</v>
      </c>
      <c r="C6" s="14" t="s">
        <v>18</v>
      </c>
      <c r="D6" s="50" t="s">
        <v>19</v>
      </c>
      <c r="E6" s="13" t="s">
        <v>20</v>
      </c>
      <c r="F6" s="16" t="s">
        <v>21</v>
      </c>
      <c r="G6" s="14" t="s">
        <v>22</v>
      </c>
      <c r="H6" s="17">
        <v>12.88</v>
      </c>
      <c r="I6" s="13">
        <v>3.21</v>
      </c>
      <c r="J6" s="18">
        <f>H6-I6</f>
        <v>9.67</v>
      </c>
      <c r="K6" s="19">
        <f>ROUND(H6*8.0128%,4)+0.072</f>
        <v>1.104</v>
      </c>
    </row>
    <row r="7" s="6" customFormat="1" ht="45" customHeight="1" spans="1:11">
      <c r="A7" s="49">
        <v>2</v>
      </c>
      <c r="B7" s="14" t="s">
        <v>23</v>
      </c>
      <c r="C7" s="20" t="s">
        <v>24</v>
      </c>
      <c r="D7" s="50" t="s">
        <v>25</v>
      </c>
      <c r="E7" s="13" t="s">
        <v>20</v>
      </c>
      <c r="F7" s="16" t="s">
        <v>26</v>
      </c>
      <c r="G7" s="14" t="s">
        <v>22</v>
      </c>
      <c r="H7" s="17">
        <v>17.36</v>
      </c>
      <c r="I7" s="13">
        <v>4.32</v>
      </c>
      <c r="J7" s="18">
        <f t="shared" ref="J7:J38" si="0">H7-I7</f>
        <v>13.04</v>
      </c>
      <c r="K7" s="19">
        <f t="shared" ref="K7:K15" si="1">ROUND(H7*8.0128%,4)</f>
        <v>1.391</v>
      </c>
    </row>
    <row r="8" s="6" customFormat="1" ht="45" customHeight="1" spans="1:11">
      <c r="A8" s="49">
        <v>3</v>
      </c>
      <c r="B8" s="14" t="s">
        <v>27</v>
      </c>
      <c r="C8" s="20" t="s">
        <v>24</v>
      </c>
      <c r="D8" s="50" t="s">
        <v>28</v>
      </c>
      <c r="E8" s="13" t="s">
        <v>20</v>
      </c>
      <c r="F8" s="16" t="s">
        <v>29</v>
      </c>
      <c r="G8" s="14" t="s">
        <v>22</v>
      </c>
      <c r="H8" s="17">
        <v>54.52</v>
      </c>
      <c r="I8" s="13">
        <v>13.57</v>
      </c>
      <c r="J8" s="18">
        <f t="shared" si="0"/>
        <v>40.95</v>
      </c>
      <c r="K8" s="19">
        <f t="shared" si="1"/>
        <v>4.3686</v>
      </c>
    </row>
    <row r="9" s="6" customFormat="1" ht="45" customHeight="1" spans="1:11">
      <c r="A9" s="49">
        <v>4</v>
      </c>
      <c r="B9" s="14" t="s">
        <v>30</v>
      </c>
      <c r="C9" s="20" t="s">
        <v>24</v>
      </c>
      <c r="D9" s="50" t="s">
        <v>31</v>
      </c>
      <c r="E9" s="13" t="s">
        <v>20</v>
      </c>
      <c r="F9" s="16" t="s">
        <v>32</v>
      </c>
      <c r="G9" s="14" t="s">
        <v>22</v>
      </c>
      <c r="H9" s="17">
        <v>22.79</v>
      </c>
      <c r="I9" s="13">
        <v>5.67</v>
      </c>
      <c r="J9" s="18">
        <f t="shared" si="0"/>
        <v>17.12</v>
      </c>
      <c r="K9" s="19">
        <f t="shared" si="1"/>
        <v>1.8261</v>
      </c>
    </row>
    <row r="10" s="6" customFormat="1" ht="45" customHeight="1" spans="1:11">
      <c r="A10" s="49">
        <v>5</v>
      </c>
      <c r="B10" s="14" t="s">
        <v>33</v>
      </c>
      <c r="C10" s="20" t="s">
        <v>24</v>
      </c>
      <c r="D10" s="50" t="s">
        <v>34</v>
      </c>
      <c r="E10" s="13" t="s">
        <v>20</v>
      </c>
      <c r="F10" s="16" t="s">
        <v>35</v>
      </c>
      <c r="G10" s="14" t="s">
        <v>22</v>
      </c>
      <c r="H10" s="17">
        <v>41.14</v>
      </c>
      <c r="I10" s="13">
        <v>10.23</v>
      </c>
      <c r="J10" s="18">
        <f t="shared" si="0"/>
        <v>30.91</v>
      </c>
      <c r="K10" s="19">
        <f t="shared" si="1"/>
        <v>3.2965</v>
      </c>
    </row>
    <row r="11" s="6" customFormat="1" ht="45" customHeight="1" spans="1:11">
      <c r="A11" s="49">
        <v>6</v>
      </c>
      <c r="B11" s="14" t="s">
        <v>36</v>
      </c>
      <c r="C11" s="20" t="s">
        <v>24</v>
      </c>
      <c r="D11" s="50" t="s">
        <v>37</v>
      </c>
      <c r="E11" s="13" t="s">
        <v>20</v>
      </c>
      <c r="F11" s="16" t="s">
        <v>26</v>
      </c>
      <c r="G11" s="14" t="s">
        <v>22</v>
      </c>
      <c r="H11" s="17">
        <v>17.84</v>
      </c>
      <c r="I11" s="13">
        <v>4.44</v>
      </c>
      <c r="J11" s="18">
        <f t="shared" si="0"/>
        <v>13.4</v>
      </c>
      <c r="K11" s="19">
        <f t="shared" si="1"/>
        <v>1.4295</v>
      </c>
    </row>
    <row r="12" s="6" customFormat="1" ht="45" customHeight="1" spans="1:11">
      <c r="A12" s="49">
        <v>7</v>
      </c>
      <c r="B12" s="14" t="s">
        <v>38</v>
      </c>
      <c r="C12" s="14" t="s">
        <v>24</v>
      </c>
      <c r="D12" s="50" t="s">
        <v>39</v>
      </c>
      <c r="E12" s="13" t="s">
        <v>20</v>
      </c>
      <c r="F12" s="16" t="s">
        <v>40</v>
      </c>
      <c r="G12" s="14" t="s">
        <v>22</v>
      </c>
      <c r="H12" s="17">
        <v>11.89</v>
      </c>
      <c r="I12" s="13">
        <v>2.96</v>
      </c>
      <c r="J12" s="18">
        <f t="shared" si="0"/>
        <v>8.93</v>
      </c>
      <c r="K12" s="19">
        <f t="shared" si="1"/>
        <v>0.9527</v>
      </c>
    </row>
    <row r="13" s="6" customFormat="1" ht="45" customHeight="1" spans="1:11">
      <c r="A13" s="49">
        <v>8</v>
      </c>
      <c r="B13" s="14" t="s">
        <v>41</v>
      </c>
      <c r="C13" s="14" t="s">
        <v>24</v>
      </c>
      <c r="D13" s="50" t="s">
        <v>42</v>
      </c>
      <c r="E13" s="13" t="s">
        <v>20</v>
      </c>
      <c r="F13" s="16" t="s">
        <v>32</v>
      </c>
      <c r="G13" s="14" t="s">
        <v>22</v>
      </c>
      <c r="H13" s="17">
        <v>22.8</v>
      </c>
      <c r="I13" s="13">
        <v>5.67</v>
      </c>
      <c r="J13" s="18">
        <f t="shared" si="0"/>
        <v>17.13</v>
      </c>
      <c r="K13" s="19">
        <f t="shared" si="1"/>
        <v>1.8269</v>
      </c>
    </row>
    <row r="14" s="6" customFormat="1" ht="45" customHeight="1" spans="1:11">
      <c r="A14" s="49">
        <v>9</v>
      </c>
      <c r="B14" s="14" t="s">
        <v>43</v>
      </c>
      <c r="C14" s="14" t="s">
        <v>24</v>
      </c>
      <c r="D14" s="50" t="s">
        <v>44</v>
      </c>
      <c r="E14" s="13" t="s">
        <v>20</v>
      </c>
      <c r="F14" s="16" t="s">
        <v>45</v>
      </c>
      <c r="G14" s="14" t="s">
        <v>22</v>
      </c>
      <c r="H14" s="17">
        <v>9.91</v>
      </c>
      <c r="I14" s="13">
        <v>2.46</v>
      </c>
      <c r="J14" s="18">
        <f t="shared" si="0"/>
        <v>7.45</v>
      </c>
      <c r="K14" s="19">
        <f t="shared" si="1"/>
        <v>0.7941</v>
      </c>
    </row>
    <row r="15" s="6" customFormat="1" ht="45" customHeight="1" spans="1:11">
      <c r="A15" s="49">
        <v>10</v>
      </c>
      <c r="B15" s="14" t="s">
        <v>46</v>
      </c>
      <c r="C15" s="14" t="s">
        <v>47</v>
      </c>
      <c r="D15" s="50" t="s">
        <v>48</v>
      </c>
      <c r="E15" s="13" t="s">
        <v>20</v>
      </c>
      <c r="F15" s="16" t="s">
        <v>49</v>
      </c>
      <c r="G15" s="14" t="s">
        <v>22</v>
      </c>
      <c r="H15" s="17">
        <v>17.21</v>
      </c>
      <c r="I15" s="13">
        <v>10.51</v>
      </c>
      <c r="J15" s="18">
        <f t="shared" si="0"/>
        <v>6.7</v>
      </c>
      <c r="K15" s="19">
        <f t="shared" si="1"/>
        <v>1.379</v>
      </c>
    </row>
    <row r="16" s="6" customFormat="1" ht="45" customHeight="1" spans="1:11">
      <c r="A16" s="49">
        <v>11</v>
      </c>
      <c r="B16" s="14" t="s">
        <v>50</v>
      </c>
      <c r="C16" s="14" t="s">
        <v>51</v>
      </c>
      <c r="D16" s="50" t="s">
        <v>52</v>
      </c>
      <c r="E16" s="13" t="s">
        <v>20</v>
      </c>
      <c r="F16" s="16" t="s">
        <v>53</v>
      </c>
      <c r="G16" s="14" t="s">
        <v>22</v>
      </c>
      <c r="H16" s="17">
        <v>10.28</v>
      </c>
      <c r="I16" s="13">
        <v>9.8</v>
      </c>
      <c r="J16" s="18">
        <f t="shared" si="0"/>
        <v>0.479999999999999</v>
      </c>
      <c r="K16" s="19">
        <f>ROUND(J16*0%,4)</f>
        <v>0</v>
      </c>
    </row>
    <row r="17" s="6" customFormat="1" ht="45" customHeight="1" spans="1:11">
      <c r="A17" s="49">
        <v>12</v>
      </c>
      <c r="B17" s="14" t="s">
        <v>54</v>
      </c>
      <c r="C17" s="14" t="s">
        <v>24</v>
      </c>
      <c r="D17" s="50" t="s">
        <v>55</v>
      </c>
      <c r="E17" s="13" t="s">
        <v>20</v>
      </c>
      <c r="F17" s="16" t="s">
        <v>26</v>
      </c>
      <c r="G17" s="14" t="s">
        <v>22</v>
      </c>
      <c r="H17" s="17">
        <v>17.84</v>
      </c>
      <c r="I17" s="13">
        <v>17.01</v>
      </c>
      <c r="J17" s="18">
        <f t="shared" si="0"/>
        <v>0.829999999999998</v>
      </c>
      <c r="K17" s="19">
        <f t="shared" ref="K17:K23" si="2">ROUND(J17*0%,4)</f>
        <v>0</v>
      </c>
    </row>
    <row r="18" s="6" customFormat="1" ht="45" customHeight="1" spans="1:11">
      <c r="A18" s="49">
        <v>13</v>
      </c>
      <c r="B18" s="14" t="s">
        <v>56</v>
      </c>
      <c r="C18" s="14" t="s">
        <v>57</v>
      </c>
      <c r="D18" s="50" t="s">
        <v>58</v>
      </c>
      <c r="E18" s="13" t="s">
        <v>20</v>
      </c>
      <c r="F18" s="16" t="s">
        <v>59</v>
      </c>
      <c r="G18" s="14" t="s">
        <v>22</v>
      </c>
      <c r="H18" s="17">
        <v>26.76</v>
      </c>
      <c r="I18" s="13">
        <v>25.5</v>
      </c>
      <c r="J18" s="18">
        <f t="shared" si="0"/>
        <v>1.26</v>
      </c>
      <c r="K18" s="19">
        <f t="shared" si="2"/>
        <v>0</v>
      </c>
    </row>
    <row r="19" s="6" customFormat="1" ht="45" customHeight="1" spans="1:11">
      <c r="A19" s="49">
        <v>14</v>
      </c>
      <c r="B19" s="14" t="s">
        <v>60</v>
      </c>
      <c r="C19" s="14" t="s">
        <v>24</v>
      </c>
      <c r="D19" s="50" t="s">
        <v>61</v>
      </c>
      <c r="E19" s="13" t="s">
        <v>20</v>
      </c>
      <c r="F19" s="16" t="s">
        <v>62</v>
      </c>
      <c r="G19" s="14" t="s">
        <v>22</v>
      </c>
      <c r="H19" s="17">
        <v>45.6</v>
      </c>
      <c r="I19" s="13">
        <v>43.44</v>
      </c>
      <c r="J19" s="18">
        <f t="shared" si="0"/>
        <v>2.16</v>
      </c>
      <c r="K19" s="19">
        <f t="shared" si="2"/>
        <v>0</v>
      </c>
    </row>
    <row r="20" s="6" customFormat="1" ht="45" customHeight="1" spans="1:11">
      <c r="A20" s="49">
        <v>15</v>
      </c>
      <c r="B20" s="14" t="s">
        <v>63</v>
      </c>
      <c r="C20" s="14" t="s">
        <v>24</v>
      </c>
      <c r="D20" s="50" t="s">
        <v>64</v>
      </c>
      <c r="E20" s="13" t="s">
        <v>20</v>
      </c>
      <c r="F20" s="16" t="s">
        <v>65</v>
      </c>
      <c r="G20" s="14" t="s">
        <v>22</v>
      </c>
      <c r="H20" s="17">
        <v>20.82</v>
      </c>
      <c r="I20" s="13">
        <v>19.86</v>
      </c>
      <c r="J20" s="18">
        <f t="shared" si="0"/>
        <v>0.960000000000001</v>
      </c>
      <c r="K20" s="19">
        <f t="shared" si="2"/>
        <v>0</v>
      </c>
    </row>
    <row r="21" s="6" customFormat="1" ht="45" customHeight="1" spans="1:11">
      <c r="A21" s="49">
        <v>16</v>
      </c>
      <c r="B21" s="14" t="s">
        <v>66</v>
      </c>
      <c r="C21" s="14" t="s">
        <v>67</v>
      </c>
      <c r="D21" s="50" t="s">
        <v>68</v>
      </c>
      <c r="E21" s="13" t="s">
        <v>20</v>
      </c>
      <c r="F21" s="16" t="s">
        <v>69</v>
      </c>
      <c r="G21" s="14" t="s">
        <v>22</v>
      </c>
      <c r="H21" s="17">
        <v>14.87</v>
      </c>
      <c r="I21" s="13">
        <v>14.17</v>
      </c>
      <c r="J21" s="18">
        <f t="shared" si="0"/>
        <v>0.699999999999999</v>
      </c>
      <c r="K21" s="19">
        <f t="shared" si="2"/>
        <v>0</v>
      </c>
    </row>
    <row r="22" s="6" customFormat="1" ht="45" customHeight="1" spans="1:11">
      <c r="A22" s="49">
        <v>17</v>
      </c>
      <c r="B22" s="14" t="s">
        <v>70</v>
      </c>
      <c r="C22" s="14" t="s">
        <v>51</v>
      </c>
      <c r="D22" s="50" t="s">
        <v>71</v>
      </c>
      <c r="E22" s="13" t="s">
        <v>20</v>
      </c>
      <c r="F22" s="16" t="s">
        <v>65</v>
      </c>
      <c r="G22" s="14" t="s">
        <v>22</v>
      </c>
      <c r="H22" s="17">
        <v>20.82</v>
      </c>
      <c r="I22" s="13">
        <v>19.86</v>
      </c>
      <c r="J22" s="18">
        <f t="shared" si="0"/>
        <v>0.960000000000001</v>
      </c>
      <c r="K22" s="19">
        <f t="shared" si="2"/>
        <v>0</v>
      </c>
    </row>
    <row r="23" s="6" customFormat="1" ht="45" customHeight="1" spans="1:11">
      <c r="A23" s="49">
        <v>18</v>
      </c>
      <c r="B23" s="14" t="s">
        <v>72</v>
      </c>
      <c r="C23" s="14" t="s">
        <v>24</v>
      </c>
      <c r="D23" s="50" t="s">
        <v>73</v>
      </c>
      <c r="E23" s="13" t="s">
        <v>20</v>
      </c>
      <c r="F23" s="16" t="s">
        <v>74</v>
      </c>
      <c r="G23" s="14" t="s">
        <v>22</v>
      </c>
      <c r="H23" s="17">
        <v>23.79</v>
      </c>
      <c r="I23" s="13">
        <v>22.66</v>
      </c>
      <c r="J23" s="18">
        <f t="shared" si="0"/>
        <v>1.13</v>
      </c>
      <c r="K23" s="19">
        <f t="shared" si="2"/>
        <v>0</v>
      </c>
    </row>
    <row r="24" s="6" customFormat="1" ht="45" customHeight="1" spans="1:11">
      <c r="A24" s="31">
        <v>19</v>
      </c>
      <c r="B24" s="14" t="s">
        <v>75</v>
      </c>
      <c r="C24" s="14" t="s">
        <v>51</v>
      </c>
      <c r="D24" s="50" t="s">
        <v>76</v>
      </c>
      <c r="E24" s="13" t="s">
        <v>20</v>
      </c>
      <c r="F24" s="16" t="s">
        <v>77</v>
      </c>
      <c r="G24" s="14" t="s">
        <v>22</v>
      </c>
      <c r="H24" s="17">
        <v>15.86</v>
      </c>
      <c r="I24" s="13">
        <v>3.95</v>
      </c>
      <c r="J24" s="18">
        <f t="shared" si="0"/>
        <v>11.91</v>
      </c>
      <c r="K24" s="19">
        <f t="shared" ref="K24:K35" si="3">ROUND(H24*8.0128%,4)</f>
        <v>1.2708</v>
      </c>
    </row>
    <row r="25" s="6" customFormat="1" ht="45" customHeight="1" spans="1:11">
      <c r="A25" s="49">
        <v>20</v>
      </c>
      <c r="B25" s="21" t="s">
        <v>78</v>
      </c>
      <c r="C25" s="22" t="s">
        <v>79</v>
      </c>
      <c r="D25" s="50" t="s">
        <v>80</v>
      </c>
      <c r="E25" s="13" t="s">
        <v>20</v>
      </c>
      <c r="F25" s="23" t="s">
        <v>81</v>
      </c>
      <c r="G25" s="14" t="s">
        <v>22</v>
      </c>
      <c r="H25" s="17">
        <v>32.71</v>
      </c>
      <c r="I25" s="13">
        <v>8.14</v>
      </c>
      <c r="J25" s="18">
        <f t="shared" si="0"/>
        <v>24.57</v>
      </c>
      <c r="K25" s="19">
        <f t="shared" si="3"/>
        <v>2.621</v>
      </c>
    </row>
    <row r="26" s="6" customFormat="1" ht="45" customHeight="1" spans="1:11">
      <c r="A26" s="49">
        <v>21</v>
      </c>
      <c r="B26" s="21" t="s">
        <v>82</v>
      </c>
      <c r="C26" s="22" t="s">
        <v>24</v>
      </c>
      <c r="D26" s="50" t="s">
        <v>83</v>
      </c>
      <c r="E26" s="13" t="s">
        <v>20</v>
      </c>
      <c r="F26" s="23" t="s">
        <v>84</v>
      </c>
      <c r="G26" s="14" t="s">
        <v>22</v>
      </c>
      <c r="H26" s="17">
        <v>27.26</v>
      </c>
      <c r="I26" s="13">
        <v>6.78</v>
      </c>
      <c r="J26" s="18">
        <f t="shared" si="0"/>
        <v>20.48</v>
      </c>
      <c r="K26" s="19">
        <f t="shared" si="3"/>
        <v>2.1843</v>
      </c>
    </row>
    <row r="27" s="6" customFormat="1" ht="45" customHeight="1" spans="1:11">
      <c r="A27" s="49">
        <v>22</v>
      </c>
      <c r="B27" s="21" t="s">
        <v>85</v>
      </c>
      <c r="C27" s="21" t="s">
        <v>24</v>
      </c>
      <c r="D27" s="50" t="s">
        <v>86</v>
      </c>
      <c r="E27" s="13" t="s">
        <v>20</v>
      </c>
      <c r="F27" s="23" t="s">
        <v>45</v>
      </c>
      <c r="G27" s="14" t="s">
        <v>22</v>
      </c>
      <c r="H27" s="17">
        <v>9.91</v>
      </c>
      <c r="I27" s="13">
        <v>2.46</v>
      </c>
      <c r="J27" s="18">
        <f t="shared" si="0"/>
        <v>7.45</v>
      </c>
      <c r="K27" s="19">
        <f t="shared" si="3"/>
        <v>0.7941</v>
      </c>
    </row>
    <row r="28" s="6" customFormat="1" ht="45" customHeight="1" spans="1:11">
      <c r="A28" s="49">
        <v>23</v>
      </c>
      <c r="B28" s="14" t="s">
        <v>87</v>
      </c>
      <c r="C28" s="14" t="s">
        <v>79</v>
      </c>
      <c r="D28" s="50" t="s">
        <v>88</v>
      </c>
      <c r="E28" s="13" t="s">
        <v>20</v>
      </c>
      <c r="F28" s="16" t="s">
        <v>89</v>
      </c>
      <c r="G28" s="14" t="s">
        <v>22</v>
      </c>
      <c r="H28" s="17">
        <v>29.74</v>
      </c>
      <c r="I28" s="13">
        <v>7.4</v>
      </c>
      <c r="J28" s="18">
        <f t="shared" si="0"/>
        <v>22.34</v>
      </c>
      <c r="K28" s="19">
        <f t="shared" si="3"/>
        <v>2.383</v>
      </c>
    </row>
    <row r="29" s="6" customFormat="1" ht="45" customHeight="1" spans="1:11">
      <c r="A29" s="49">
        <v>24</v>
      </c>
      <c r="B29" s="14" t="s">
        <v>90</v>
      </c>
      <c r="C29" s="14" t="s">
        <v>79</v>
      </c>
      <c r="D29" s="50" t="s">
        <v>91</v>
      </c>
      <c r="E29" s="13" t="s">
        <v>20</v>
      </c>
      <c r="F29" s="16" t="s">
        <v>92</v>
      </c>
      <c r="G29" s="14" t="s">
        <v>22</v>
      </c>
      <c r="H29" s="17">
        <v>20.32</v>
      </c>
      <c r="I29" s="13">
        <v>5.05</v>
      </c>
      <c r="J29" s="18">
        <f t="shared" si="0"/>
        <v>15.27</v>
      </c>
      <c r="K29" s="19">
        <f t="shared" si="3"/>
        <v>1.6282</v>
      </c>
    </row>
    <row r="30" s="6" customFormat="1" ht="45" customHeight="1" spans="1:11">
      <c r="A30" s="49">
        <v>25</v>
      </c>
      <c r="B30" s="14" t="s">
        <v>93</v>
      </c>
      <c r="C30" s="14" t="s">
        <v>24</v>
      </c>
      <c r="D30" s="50" t="s">
        <v>94</v>
      </c>
      <c r="E30" s="13" t="s">
        <v>20</v>
      </c>
      <c r="F30" s="16" t="s">
        <v>26</v>
      </c>
      <c r="G30" s="14" t="s">
        <v>22</v>
      </c>
      <c r="H30" s="17">
        <v>17.86</v>
      </c>
      <c r="I30" s="13">
        <v>4.45</v>
      </c>
      <c r="J30" s="18">
        <f t="shared" si="0"/>
        <v>13.41</v>
      </c>
      <c r="K30" s="19">
        <f t="shared" si="3"/>
        <v>1.4311</v>
      </c>
    </row>
    <row r="31" s="6" customFormat="1" ht="45" customHeight="1" spans="1:11">
      <c r="A31" s="49">
        <v>26</v>
      </c>
      <c r="B31" s="14" t="s">
        <v>95</v>
      </c>
      <c r="C31" s="20" t="s">
        <v>24</v>
      </c>
      <c r="D31" s="50" t="s">
        <v>96</v>
      </c>
      <c r="E31" s="13" t="s">
        <v>20</v>
      </c>
      <c r="F31" s="16" t="s">
        <v>97</v>
      </c>
      <c r="G31" s="14" t="s">
        <v>22</v>
      </c>
      <c r="H31" s="17">
        <v>24.29</v>
      </c>
      <c r="I31" s="13">
        <v>6.04</v>
      </c>
      <c r="J31" s="18">
        <f t="shared" si="0"/>
        <v>18.25</v>
      </c>
      <c r="K31" s="19">
        <f t="shared" si="3"/>
        <v>1.9463</v>
      </c>
    </row>
    <row r="32" s="6" customFormat="1" ht="45" customHeight="1" spans="1:11">
      <c r="A32" s="49">
        <v>27</v>
      </c>
      <c r="B32" s="14" t="s">
        <v>98</v>
      </c>
      <c r="C32" s="14" t="s">
        <v>24</v>
      </c>
      <c r="D32" s="50" t="s">
        <v>99</v>
      </c>
      <c r="E32" s="13" t="s">
        <v>20</v>
      </c>
      <c r="F32" s="16" t="s">
        <v>65</v>
      </c>
      <c r="G32" s="14" t="s">
        <v>22</v>
      </c>
      <c r="H32" s="17">
        <v>20.82</v>
      </c>
      <c r="I32" s="13">
        <v>5.18</v>
      </c>
      <c r="J32" s="18">
        <f t="shared" si="0"/>
        <v>15.64</v>
      </c>
      <c r="K32" s="19">
        <f t="shared" si="3"/>
        <v>1.6683</v>
      </c>
    </row>
    <row r="33" s="6" customFormat="1" ht="45" customHeight="1" spans="1:11">
      <c r="A33" s="49">
        <v>28</v>
      </c>
      <c r="B33" s="14" t="s">
        <v>100</v>
      </c>
      <c r="C33" s="14" t="s">
        <v>79</v>
      </c>
      <c r="D33" s="50" t="s">
        <v>101</v>
      </c>
      <c r="E33" s="13" t="s">
        <v>20</v>
      </c>
      <c r="F33" s="16" t="s">
        <v>102</v>
      </c>
      <c r="G33" s="14" t="s">
        <v>22</v>
      </c>
      <c r="H33" s="17">
        <v>33.71</v>
      </c>
      <c r="I33" s="13">
        <v>8.39</v>
      </c>
      <c r="J33" s="18">
        <f t="shared" si="0"/>
        <v>25.32</v>
      </c>
      <c r="K33" s="19">
        <f t="shared" si="3"/>
        <v>2.7011</v>
      </c>
    </row>
    <row r="34" s="6" customFormat="1" ht="45" customHeight="1" spans="1:11">
      <c r="A34" s="49">
        <v>29</v>
      </c>
      <c r="B34" s="14" t="s">
        <v>103</v>
      </c>
      <c r="C34" s="14" t="s">
        <v>24</v>
      </c>
      <c r="D34" s="50" t="s">
        <v>104</v>
      </c>
      <c r="E34" s="13" t="s">
        <v>20</v>
      </c>
      <c r="F34" s="16" t="s">
        <v>105</v>
      </c>
      <c r="G34" s="14" t="s">
        <v>22</v>
      </c>
      <c r="H34" s="17">
        <v>38.56</v>
      </c>
      <c r="I34" s="13">
        <v>23.56</v>
      </c>
      <c r="J34" s="18">
        <f t="shared" si="0"/>
        <v>15</v>
      </c>
      <c r="K34" s="19">
        <f t="shared" si="3"/>
        <v>3.0897</v>
      </c>
    </row>
    <row r="35" s="6" customFormat="1" ht="45" customHeight="1" spans="1:11">
      <c r="A35" s="49">
        <v>30</v>
      </c>
      <c r="B35" s="14" t="s">
        <v>106</v>
      </c>
      <c r="C35" s="14" t="s">
        <v>24</v>
      </c>
      <c r="D35" s="50" t="s">
        <v>107</v>
      </c>
      <c r="E35" s="13" t="s">
        <v>20</v>
      </c>
      <c r="F35" s="16" t="s">
        <v>108</v>
      </c>
      <c r="G35" s="14" t="s">
        <v>22</v>
      </c>
      <c r="H35" s="17">
        <v>25.71</v>
      </c>
      <c r="I35" s="13">
        <v>15.71</v>
      </c>
      <c r="J35" s="18">
        <f t="shared" si="0"/>
        <v>10</v>
      </c>
      <c r="K35" s="19">
        <f t="shared" si="3"/>
        <v>2.0601</v>
      </c>
    </row>
    <row r="36" s="6" customFormat="1" ht="45" customHeight="1" spans="1:11">
      <c r="A36" s="49">
        <v>31</v>
      </c>
      <c r="B36" s="14" t="s">
        <v>109</v>
      </c>
      <c r="C36" s="14" t="s">
        <v>79</v>
      </c>
      <c r="D36" s="50" t="s">
        <v>110</v>
      </c>
      <c r="E36" s="13" t="s">
        <v>20</v>
      </c>
      <c r="F36" s="16" t="s">
        <v>111</v>
      </c>
      <c r="G36" s="14" t="s">
        <v>22</v>
      </c>
      <c r="H36" s="17">
        <v>22.3</v>
      </c>
      <c r="I36" s="13">
        <v>21.25</v>
      </c>
      <c r="J36" s="18">
        <f t="shared" si="0"/>
        <v>1.05</v>
      </c>
      <c r="K36" s="19">
        <f t="shared" ref="K36:K44" si="4">ROUND(J36*0%,4)</f>
        <v>0</v>
      </c>
    </row>
    <row r="37" s="6" customFormat="1" ht="45" customHeight="1" spans="1:11">
      <c r="A37" s="49">
        <v>32</v>
      </c>
      <c r="B37" s="14" t="s">
        <v>112</v>
      </c>
      <c r="C37" s="14" t="s">
        <v>79</v>
      </c>
      <c r="D37" s="50" t="s">
        <v>113</v>
      </c>
      <c r="E37" s="13" t="s">
        <v>20</v>
      </c>
      <c r="F37" s="16" t="s">
        <v>114</v>
      </c>
      <c r="G37" s="14" t="s">
        <v>22</v>
      </c>
      <c r="H37" s="17">
        <v>34.96</v>
      </c>
      <c r="I37" s="13">
        <v>33.31</v>
      </c>
      <c r="J37" s="18">
        <f t="shared" si="0"/>
        <v>1.65</v>
      </c>
      <c r="K37" s="19">
        <f t="shared" si="4"/>
        <v>0</v>
      </c>
    </row>
    <row r="38" s="6" customFormat="1" ht="45" customHeight="1" spans="1:11">
      <c r="A38" s="49">
        <v>33</v>
      </c>
      <c r="B38" s="14" t="s">
        <v>115</v>
      </c>
      <c r="C38" s="14" t="s">
        <v>79</v>
      </c>
      <c r="D38" s="50" t="s">
        <v>116</v>
      </c>
      <c r="E38" s="13" t="s">
        <v>20</v>
      </c>
      <c r="F38" s="16" t="s">
        <v>117</v>
      </c>
      <c r="G38" s="14" t="s">
        <v>22</v>
      </c>
      <c r="H38" s="17">
        <v>30.73</v>
      </c>
      <c r="I38" s="13">
        <v>29.28</v>
      </c>
      <c r="J38" s="18">
        <f t="shared" si="0"/>
        <v>1.45</v>
      </c>
      <c r="K38" s="19">
        <f t="shared" si="4"/>
        <v>0</v>
      </c>
    </row>
    <row r="39" s="6" customFormat="1" ht="45" customHeight="1" spans="1:11">
      <c r="A39" s="49">
        <v>34</v>
      </c>
      <c r="B39" s="14" t="s">
        <v>118</v>
      </c>
      <c r="C39" s="14" t="s">
        <v>51</v>
      </c>
      <c r="D39" s="50" t="s">
        <v>119</v>
      </c>
      <c r="E39" s="13" t="s">
        <v>20</v>
      </c>
      <c r="F39" s="16" t="s">
        <v>120</v>
      </c>
      <c r="G39" s="14" t="s">
        <v>22</v>
      </c>
      <c r="H39" s="17">
        <v>14.39</v>
      </c>
      <c r="I39" s="13">
        <v>13.71</v>
      </c>
      <c r="J39" s="18">
        <f t="shared" ref="J39:J70" si="5">H39-I39</f>
        <v>0.68</v>
      </c>
      <c r="K39" s="19">
        <f t="shared" si="4"/>
        <v>0</v>
      </c>
    </row>
    <row r="40" s="6" customFormat="1" ht="45" customHeight="1" spans="1:11">
      <c r="A40" s="49">
        <v>35</v>
      </c>
      <c r="B40" s="14" t="s">
        <v>121</v>
      </c>
      <c r="C40" s="14" t="s">
        <v>51</v>
      </c>
      <c r="D40" s="50" t="s">
        <v>122</v>
      </c>
      <c r="E40" s="13" t="s">
        <v>20</v>
      </c>
      <c r="F40" s="16" t="s">
        <v>123</v>
      </c>
      <c r="G40" s="14" t="s">
        <v>22</v>
      </c>
      <c r="H40" s="17">
        <v>35.69</v>
      </c>
      <c r="I40" s="13">
        <v>34.01</v>
      </c>
      <c r="J40" s="18">
        <f t="shared" si="5"/>
        <v>1.68</v>
      </c>
      <c r="K40" s="19">
        <f t="shared" si="4"/>
        <v>0</v>
      </c>
    </row>
    <row r="41" s="6" customFormat="1" ht="45" customHeight="1" spans="1:11">
      <c r="A41" s="49">
        <v>36</v>
      </c>
      <c r="B41" s="14" t="s">
        <v>124</v>
      </c>
      <c r="C41" s="14" t="s">
        <v>24</v>
      </c>
      <c r="D41" s="50" t="s">
        <v>125</v>
      </c>
      <c r="E41" s="13" t="s">
        <v>20</v>
      </c>
      <c r="F41" s="16" t="s">
        <v>26</v>
      </c>
      <c r="G41" s="14" t="s">
        <v>22</v>
      </c>
      <c r="H41" s="17">
        <v>17.84</v>
      </c>
      <c r="I41" s="13">
        <v>17.01</v>
      </c>
      <c r="J41" s="18">
        <f t="shared" si="5"/>
        <v>0.829999999999998</v>
      </c>
      <c r="K41" s="19">
        <f t="shared" si="4"/>
        <v>0</v>
      </c>
    </row>
    <row r="42" s="6" customFormat="1" ht="45" customHeight="1" spans="1:11">
      <c r="A42" s="49">
        <v>37</v>
      </c>
      <c r="B42" s="14" t="s">
        <v>126</v>
      </c>
      <c r="C42" s="14" t="s">
        <v>51</v>
      </c>
      <c r="D42" s="50" t="s">
        <v>127</v>
      </c>
      <c r="E42" s="13" t="s">
        <v>20</v>
      </c>
      <c r="F42" s="16" t="s">
        <v>45</v>
      </c>
      <c r="G42" s="14" t="s">
        <v>22</v>
      </c>
      <c r="H42" s="17">
        <v>9.91</v>
      </c>
      <c r="I42" s="13">
        <v>9.45</v>
      </c>
      <c r="J42" s="18">
        <f t="shared" si="5"/>
        <v>0.460000000000001</v>
      </c>
      <c r="K42" s="19">
        <f t="shared" si="4"/>
        <v>0</v>
      </c>
    </row>
    <row r="43" s="6" customFormat="1" ht="45" customHeight="1" spans="1:11">
      <c r="A43" s="49">
        <v>38</v>
      </c>
      <c r="B43" s="14" t="s">
        <v>128</v>
      </c>
      <c r="C43" s="14" t="s">
        <v>51</v>
      </c>
      <c r="D43" s="50" t="s">
        <v>129</v>
      </c>
      <c r="E43" s="13" t="s">
        <v>20</v>
      </c>
      <c r="F43" s="16" t="s">
        <v>130</v>
      </c>
      <c r="G43" s="14" t="s">
        <v>22</v>
      </c>
      <c r="H43" s="17">
        <v>15.48</v>
      </c>
      <c r="I43" s="13">
        <v>14.76</v>
      </c>
      <c r="J43" s="18">
        <f t="shared" si="5"/>
        <v>0.720000000000001</v>
      </c>
      <c r="K43" s="19">
        <f t="shared" si="4"/>
        <v>0</v>
      </c>
    </row>
    <row r="44" s="6" customFormat="1" ht="45" customHeight="1" spans="1:11">
      <c r="A44" s="49">
        <v>39</v>
      </c>
      <c r="B44" s="14" t="s">
        <v>131</v>
      </c>
      <c r="C44" s="14" t="s">
        <v>57</v>
      </c>
      <c r="D44" s="50" t="s">
        <v>132</v>
      </c>
      <c r="E44" s="13" t="s">
        <v>20</v>
      </c>
      <c r="F44" s="16" t="s">
        <v>133</v>
      </c>
      <c r="G44" s="14" t="s">
        <v>22</v>
      </c>
      <c r="H44" s="17">
        <v>58.2</v>
      </c>
      <c r="I44" s="13">
        <v>55.46</v>
      </c>
      <c r="J44" s="18">
        <f t="shared" si="5"/>
        <v>2.74000000000001</v>
      </c>
      <c r="K44" s="19">
        <f t="shared" si="4"/>
        <v>0</v>
      </c>
    </row>
    <row r="45" s="6" customFormat="1" ht="45" customHeight="1" spans="1:11">
      <c r="A45" s="49">
        <v>40</v>
      </c>
      <c r="B45" s="24" t="s">
        <v>134</v>
      </c>
      <c r="C45" s="24" t="s">
        <v>79</v>
      </c>
      <c r="D45" s="50" t="s">
        <v>135</v>
      </c>
      <c r="E45" s="13" t="s">
        <v>20</v>
      </c>
      <c r="F45" s="25" t="s">
        <v>81</v>
      </c>
      <c r="G45" s="14" t="s">
        <v>22</v>
      </c>
      <c r="H45" s="17">
        <v>31.72</v>
      </c>
      <c r="I45" s="13">
        <v>7.88</v>
      </c>
      <c r="J45" s="18">
        <f t="shared" si="5"/>
        <v>23.84</v>
      </c>
      <c r="K45" s="19">
        <f t="shared" ref="K45:K64" si="6">ROUND(H45*8.0128%,4)</f>
        <v>2.5417</v>
      </c>
    </row>
    <row r="46" s="6" customFormat="1" ht="45" customHeight="1" spans="1:11">
      <c r="A46" s="49">
        <v>41</v>
      </c>
      <c r="B46" s="14" t="s">
        <v>136</v>
      </c>
      <c r="C46" s="14" t="s">
        <v>47</v>
      </c>
      <c r="D46" s="50" t="s">
        <v>137</v>
      </c>
      <c r="E46" s="13" t="s">
        <v>20</v>
      </c>
      <c r="F46" s="16" t="s">
        <v>138</v>
      </c>
      <c r="G46" s="14" t="s">
        <v>22</v>
      </c>
      <c r="H46" s="17">
        <v>48.58</v>
      </c>
      <c r="I46" s="13">
        <v>12.09</v>
      </c>
      <c r="J46" s="18">
        <f t="shared" si="5"/>
        <v>36.49</v>
      </c>
      <c r="K46" s="19">
        <f t="shared" si="6"/>
        <v>3.8926</v>
      </c>
    </row>
    <row r="47" s="6" customFormat="1" ht="45" customHeight="1" spans="1:11">
      <c r="A47" s="49">
        <v>42</v>
      </c>
      <c r="B47" s="24" t="s">
        <v>139</v>
      </c>
      <c r="C47" s="24" t="s">
        <v>24</v>
      </c>
      <c r="D47" s="50" t="s">
        <v>140</v>
      </c>
      <c r="E47" s="13" t="s">
        <v>20</v>
      </c>
      <c r="F47" s="25" t="s">
        <v>97</v>
      </c>
      <c r="G47" s="14" t="s">
        <v>22</v>
      </c>
      <c r="H47" s="17">
        <v>24.29</v>
      </c>
      <c r="I47" s="13">
        <v>6.04</v>
      </c>
      <c r="J47" s="18">
        <f t="shared" si="5"/>
        <v>18.25</v>
      </c>
      <c r="K47" s="19">
        <f t="shared" si="6"/>
        <v>1.9463</v>
      </c>
    </row>
    <row r="48" s="6" customFormat="1" ht="45" customHeight="1" spans="1:11">
      <c r="A48" s="49">
        <v>43</v>
      </c>
      <c r="B48" s="24" t="s">
        <v>141</v>
      </c>
      <c r="C48" s="24" t="s">
        <v>79</v>
      </c>
      <c r="D48" s="50" t="s">
        <v>142</v>
      </c>
      <c r="E48" s="13" t="s">
        <v>20</v>
      </c>
      <c r="F48" s="25" t="s">
        <v>59</v>
      </c>
      <c r="G48" s="14" t="s">
        <v>22</v>
      </c>
      <c r="H48" s="17">
        <v>26.76</v>
      </c>
      <c r="I48" s="13">
        <v>6.66</v>
      </c>
      <c r="J48" s="18">
        <f t="shared" si="5"/>
        <v>20.1</v>
      </c>
      <c r="K48" s="19">
        <f t="shared" si="6"/>
        <v>2.1442</v>
      </c>
    </row>
    <row r="49" s="6" customFormat="1" ht="45" customHeight="1" spans="1:11">
      <c r="A49" s="49">
        <v>44</v>
      </c>
      <c r="B49" s="14" t="s">
        <v>143</v>
      </c>
      <c r="C49" s="14" t="s">
        <v>79</v>
      </c>
      <c r="D49" s="50" t="s">
        <v>144</v>
      </c>
      <c r="E49" s="13" t="s">
        <v>20</v>
      </c>
      <c r="F49" s="16" t="s">
        <v>145</v>
      </c>
      <c r="G49" s="14" t="s">
        <v>22</v>
      </c>
      <c r="H49" s="17">
        <v>36.68</v>
      </c>
      <c r="I49" s="13">
        <v>9.13</v>
      </c>
      <c r="J49" s="18">
        <f t="shared" si="5"/>
        <v>27.55</v>
      </c>
      <c r="K49" s="19">
        <f t="shared" si="6"/>
        <v>2.9391</v>
      </c>
    </row>
    <row r="50" s="6" customFormat="1" ht="45" customHeight="1" spans="1:11">
      <c r="A50" s="49">
        <v>45</v>
      </c>
      <c r="B50" s="14" t="s">
        <v>146</v>
      </c>
      <c r="C50" s="14" t="s">
        <v>79</v>
      </c>
      <c r="D50" s="50" t="s">
        <v>147</v>
      </c>
      <c r="E50" s="13" t="s">
        <v>20</v>
      </c>
      <c r="F50" s="16" t="s">
        <v>148</v>
      </c>
      <c r="G50" s="14" t="s">
        <v>22</v>
      </c>
      <c r="H50" s="17">
        <v>38.66</v>
      </c>
      <c r="I50" s="13">
        <v>9.62</v>
      </c>
      <c r="J50" s="18">
        <f t="shared" si="5"/>
        <v>29.04</v>
      </c>
      <c r="K50" s="19">
        <f t="shared" si="6"/>
        <v>3.0977</v>
      </c>
    </row>
    <row r="51" s="6" customFormat="1" ht="45" customHeight="1" spans="1:11">
      <c r="A51" s="49">
        <v>46</v>
      </c>
      <c r="B51" s="14" t="s">
        <v>149</v>
      </c>
      <c r="C51" s="14" t="s">
        <v>79</v>
      </c>
      <c r="D51" s="50" t="s">
        <v>150</v>
      </c>
      <c r="E51" s="13" t="s">
        <v>20</v>
      </c>
      <c r="F51" s="16" t="s">
        <v>151</v>
      </c>
      <c r="G51" s="14" t="s">
        <v>22</v>
      </c>
      <c r="H51" s="17">
        <v>30.73</v>
      </c>
      <c r="I51" s="13">
        <v>7.64</v>
      </c>
      <c r="J51" s="18">
        <f t="shared" si="5"/>
        <v>23.09</v>
      </c>
      <c r="K51" s="19">
        <f t="shared" si="6"/>
        <v>2.4623</v>
      </c>
    </row>
    <row r="52" s="6" customFormat="1" ht="45" customHeight="1" spans="1:11">
      <c r="A52" s="49">
        <v>47</v>
      </c>
      <c r="B52" s="14" t="s">
        <v>152</v>
      </c>
      <c r="C52" s="14" t="s">
        <v>79</v>
      </c>
      <c r="D52" s="50" t="s">
        <v>153</v>
      </c>
      <c r="E52" s="13" t="s">
        <v>20</v>
      </c>
      <c r="F52" s="16" t="s">
        <v>151</v>
      </c>
      <c r="G52" s="14" t="s">
        <v>22</v>
      </c>
      <c r="H52" s="17">
        <v>30.73</v>
      </c>
      <c r="I52" s="13">
        <v>7.64</v>
      </c>
      <c r="J52" s="18">
        <f t="shared" si="5"/>
        <v>23.09</v>
      </c>
      <c r="K52" s="19">
        <f t="shared" si="6"/>
        <v>2.4623</v>
      </c>
    </row>
    <row r="53" s="6" customFormat="1" ht="45" customHeight="1" spans="1:11">
      <c r="A53" s="49">
        <v>48</v>
      </c>
      <c r="B53" s="14" t="s">
        <v>154</v>
      </c>
      <c r="C53" s="14" t="s">
        <v>79</v>
      </c>
      <c r="D53" s="50" t="s">
        <v>155</v>
      </c>
      <c r="E53" s="13" t="s">
        <v>20</v>
      </c>
      <c r="F53" s="16" t="s">
        <v>32</v>
      </c>
      <c r="G53" s="14" t="s">
        <v>22</v>
      </c>
      <c r="H53" s="17">
        <v>22.8</v>
      </c>
      <c r="I53" s="13">
        <v>5.67</v>
      </c>
      <c r="J53" s="18">
        <f t="shared" si="5"/>
        <v>17.13</v>
      </c>
      <c r="K53" s="19">
        <f t="shared" si="6"/>
        <v>1.8269</v>
      </c>
    </row>
    <row r="54" s="6" customFormat="1" ht="45" customHeight="1" spans="1:11">
      <c r="A54" s="49">
        <v>49</v>
      </c>
      <c r="B54" s="21" t="s">
        <v>156</v>
      </c>
      <c r="C54" s="22" t="s">
        <v>79</v>
      </c>
      <c r="D54" s="50" t="s">
        <v>157</v>
      </c>
      <c r="E54" s="13" t="s">
        <v>20</v>
      </c>
      <c r="F54" s="23" t="s">
        <v>81</v>
      </c>
      <c r="G54" s="14" t="s">
        <v>22</v>
      </c>
      <c r="H54" s="17">
        <v>32.22</v>
      </c>
      <c r="I54" s="13">
        <v>8.01</v>
      </c>
      <c r="J54" s="18">
        <f t="shared" si="5"/>
        <v>24.21</v>
      </c>
      <c r="K54" s="19">
        <f t="shared" si="6"/>
        <v>2.5817</v>
      </c>
    </row>
    <row r="55" s="6" customFormat="1" ht="45" customHeight="1" spans="1:11">
      <c r="A55" s="49">
        <v>50</v>
      </c>
      <c r="B55" s="21" t="s">
        <v>158</v>
      </c>
      <c r="C55" s="22" t="s">
        <v>24</v>
      </c>
      <c r="D55" s="50" t="s">
        <v>159</v>
      </c>
      <c r="E55" s="13" t="s">
        <v>20</v>
      </c>
      <c r="F55" s="23" t="s">
        <v>160</v>
      </c>
      <c r="G55" s="14" t="s">
        <v>22</v>
      </c>
      <c r="H55" s="17">
        <v>18.83</v>
      </c>
      <c r="I55" s="13">
        <v>4.68</v>
      </c>
      <c r="J55" s="18">
        <f t="shared" si="5"/>
        <v>14.15</v>
      </c>
      <c r="K55" s="19">
        <f t="shared" si="6"/>
        <v>1.5088</v>
      </c>
    </row>
    <row r="56" s="6" customFormat="1" ht="45" customHeight="1" spans="1:11">
      <c r="A56" s="49">
        <v>51</v>
      </c>
      <c r="B56" s="14" t="s">
        <v>161</v>
      </c>
      <c r="C56" s="14" t="s">
        <v>24</v>
      </c>
      <c r="D56" s="50" t="s">
        <v>162</v>
      </c>
      <c r="E56" s="13" t="s">
        <v>20</v>
      </c>
      <c r="F56" s="16" t="s">
        <v>163</v>
      </c>
      <c r="G56" s="14" t="s">
        <v>22</v>
      </c>
      <c r="H56" s="17">
        <v>50.92</v>
      </c>
      <c r="I56" s="13">
        <v>12.67</v>
      </c>
      <c r="J56" s="18">
        <f t="shared" si="5"/>
        <v>38.25</v>
      </c>
      <c r="K56" s="19">
        <f t="shared" si="6"/>
        <v>4.0801</v>
      </c>
    </row>
    <row r="57" s="6" customFormat="1" ht="45" customHeight="1" spans="1:11">
      <c r="A57" s="49">
        <v>52</v>
      </c>
      <c r="B57" s="14" t="s">
        <v>164</v>
      </c>
      <c r="C57" s="14" t="s">
        <v>79</v>
      </c>
      <c r="D57" s="50" t="s">
        <v>165</v>
      </c>
      <c r="E57" s="13" t="s">
        <v>20</v>
      </c>
      <c r="F57" s="16" t="s">
        <v>102</v>
      </c>
      <c r="G57" s="14" t="s">
        <v>22</v>
      </c>
      <c r="H57" s="17">
        <v>33.7</v>
      </c>
      <c r="I57" s="13">
        <v>8.39</v>
      </c>
      <c r="J57" s="18">
        <f t="shared" si="5"/>
        <v>25.31</v>
      </c>
      <c r="K57" s="19">
        <f t="shared" si="6"/>
        <v>2.7003</v>
      </c>
    </row>
    <row r="58" s="6" customFormat="1" ht="45" customHeight="1" spans="1:11">
      <c r="A58" s="49">
        <v>53</v>
      </c>
      <c r="B58" s="14" t="s">
        <v>166</v>
      </c>
      <c r="C58" s="14" t="s">
        <v>24</v>
      </c>
      <c r="D58" s="50" t="s">
        <v>167</v>
      </c>
      <c r="E58" s="13" t="s">
        <v>20</v>
      </c>
      <c r="F58" s="16" t="s">
        <v>168</v>
      </c>
      <c r="G58" s="14" t="s">
        <v>22</v>
      </c>
      <c r="H58" s="17">
        <v>31.72</v>
      </c>
      <c r="I58" s="13">
        <v>7.9</v>
      </c>
      <c r="J58" s="18">
        <f t="shared" si="5"/>
        <v>23.82</v>
      </c>
      <c r="K58" s="19">
        <f t="shared" si="6"/>
        <v>2.5417</v>
      </c>
    </row>
    <row r="59" s="6" customFormat="1" ht="45" customHeight="1" spans="1:11">
      <c r="A59" s="49">
        <v>54</v>
      </c>
      <c r="B59" s="14" t="s">
        <v>169</v>
      </c>
      <c r="C59" s="14" t="s">
        <v>24</v>
      </c>
      <c r="D59" s="50" t="s">
        <v>170</v>
      </c>
      <c r="E59" s="13" t="s">
        <v>20</v>
      </c>
      <c r="F59" s="16" t="s">
        <v>171</v>
      </c>
      <c r="G59" s="14" t="s">
        <v>22</v>
      </c>
      <c r="H59" s="17">
        <v>41.69</v>
      </c>
      <c r="I59" s="13">
        <v>10.37</v>
      </c>
      <c r="J59" s="18">
        <f t="shared" si="5"/>
        <v>31.32</v>
      </c>
      <c r="K59" s="19">
        <f t="shared" si="6"/>
        <v>3.3405</v>
      </c>
    </row>
    <row r="60" s="6" customFormat="1" ht="45" customHeight="1" spans="1:11">
      <c r="A60" s="49">
        <v>55</v>
      </c>
      <c r="B60" s="14" t="s">
        <v>172</v>
      </c>
      <c r="C60" s="14" t="s">
        <v>24</v>
      </c>
      <c r="D60" s="50" t="s">
        <v>173</v>
      </c>
      <c r="E60" s="13" t="s">
        <v>20</v>
      </c>
      <c r="F60" s="16" t="s">
        <v>84</v>
      </c>
      <c r="G60" s="14" t="s">
        <v>22</v>
      </c>
      <c r="H60" s="17">
        <v>27.26</v>
      </c>
      <c r="I60" s="13">
        <v>6.78</v>
      </c>
      <c r="J60" s="18">
        <f t="shared" si="5"/>
        <v>20.48</v>
      </c>
      <c r="K60" s="19">
        <f t="shared" si="6"/>
        <v>2.1843</v>
      </c>
    </row>
    <row r="61" s="6" customFormat="1" ht="45" customHeight="1" spans="1:11">
      <c r="A61" s="49">
        <v>56</v>
      </c>
      <c r="B61" s="24" t="s">
        <v>174</v>
      </c>
      <c r="C61" s="24" t="s">
        <v>24</v>
      </c>
      <c r="D61" s="50" t="s">
        <v>175</v>
      </c>
      <c r="E61" s="13" t="s">
        <v>20</v>
      </c>
      <c r="F61" s="25" t="s">
        <v>176</v>
      </c>
      <c r="G61" s="14" t="s">
        <v>22</v>
      </c>
      <c r="H61" s="17">
        <v>36.18</v>
      </c>
      <c r="I61" s="13">
        <v>9</v>
      </c>
      <c r="J61" s="18">
        <f t="shared" si="5"/>
        <v>27.18</v>
      </c>
      <c r="K61" s="19">
        <f t="shared" si="6"/>
        <v>2.899</v>
      </c>
    </row>
    <row r="62" s="6" customFormat="1" ht="45" customHeight="1" spans="1:11">
      <c r="A62" s="49">
        <v>57</v>
      </c>
      <c r="B62" s="14" t="s">
        <v>177</v>
      </c>
      <c r="C62" s="14" t="s">
        <v>79</v>
      </c>
      <c r="D62" s="50" t="s">
        <v>175</v>
      </c>
      <c r="E62" s="13" t="s">
        <v>20</v>
      </c>
      <c r="F62" s="16" t="s">
        <v>178</v>
      </c>
      <c r="G62" s="14" t="s">
        <v>22</v>
      </c>
      <c r="H62" s="17">
        <v>56.5</v>
      </c>
      <c r="I62" s="13">
        <v>14.06</v>
      </c>
      <c r="J62" s="18">
        <f t="shared" si="5"/>
        <v>42.44</v>
      </c>
      <c r="K62" s="19">
        <f t="shared" si="6"/>
        <v>4.5272</v>
      </c>
    </row>
    <row r="63" s="6" customFormat="1" ht="45" customHeight="1" spans="1:11">
      <c r="A63" s="49">
        <v>58</v>
      </c>
      <c r="B63" s="14" t="s">
        <v>179</v>
      </c>
      <c r="C63" s="14" t="s">
        <v>24</v>
      </c>
      <c r="D63" s="50" t="s">
        <v>180</v>
      </c>
      <c r="E63" s="13" t="s">
        <v>20</v>
      </c>
      <c r="F63" s="16" t="s">
        <v>89</v>
      </c>
      <c r="G63" s="14" t="s">
        <v>22</v>
      </c>
      <c r="H63" s="17">
        <v>29.74</v>
      </c>
      <c r="I63" s="13">
        <v>7.4</v>
      </c>
      <c r="J63" s="18">
        <f t="shared" si="5"/>
        <v>22.34</v>
      </c>
      <c r="K63" s="19">
        <f t="shared" si="6"/>
        <v>2.383</v>
      </c>
    </row>
    <row r="64" s="6" customFormat="1" ht="45" customHeight="1" spans="1:11">
      <c r="A64" s="49">
        <v>59</v>
      </c>
      <c r="B64" s="14" t="s">
        <v>181</v>
      </c>
      <c r="C64" s="21" t="s">
        <v>79</v>
      </c>
      <c r="D64" s="50" t="s">
        <v>182</v>
      </c>
      <c r="E64" s="13" t="s">
        <v>20</v>
      </c>
      <c r="F64" s="23" t="s">
        <v>178</v>
      </c>
      <c r="G64" s="14" t="s">
        <v>22</v>
      </c>
      <c r="H64" s="17">
        <v>56.5</v>
      </c>
      <c r="I64" s="13">
        <v>14.06</v>
      </c>
      <c r="J64" s="18">
        <f t="shared" si="5"/>
        <v>42.44</v>
      </c>
      <c r="K64" s="19">
        <f t="shared" si="6"/>
        <v>4.5272</v>
      </c>
    </row>
    <row r="65" s="6" customFormat="1" ht="45" customHeight="1" spans="1:11">
      <c r="A65" s="49">
        <v>60</v>
      </c>
      <c r="B65" s="32" t="s">
        <v>183</v>
      </c>
      <c r="C65" s="32" t="s">
        <v>24</v>
      </c>
      <c r="D65" s="50" t="s">
        <v>184</v>
      </c>
      <c r="E65" s="13" t="s">
        <v>20</v>
      </c>
      <c r="F65" s="33" t="s">
        <v>185</v>
      </c>
      <c r="G65" s="14" t="s">
        <v>22</v>
      </c>
      <c r="H65" s="34">
        <v>19.82</v>
      </c>
      <c r="I65" s="13">
        <v>14.16</v>
      </c>
      <c r="J65" s="18">
        <f t="shared" si="5"/>
        <v>5.66</v>
      </c>
      <c r="K65" s="19">
        <f>ROUND(H65*11.66%,4)</f>
        <v>2.311</v>
      </c>
    </row>
    <row r="66" s="6" customFormat="1" ht="45" customHeight="1" spans="1:11">
      <c r="A66" s="49">
        <v>61</v>
      </c>
      <c r="B66" s="32" t="s">
        <v>186</v>
      </c>
      <c r="C66" s="32" t="s">
        <v>79</v>
      </c>
      <c r="D66" s="50" t="s">
        <v>187</v>
      </c>
      <c r="E66" s="13" t="s">
        <v>20</v>
      </c>
      <c r="F66" s="33" t="s">
        <v>151</v>
      </c>
      <c r="G66" s="14" t="s">
        <v>22</v>
      </c>
      <c r="H66" s="34">
        <v>30.73</v>
      </c>
      <c r="I66" s="13">
        <v>21.97</v>
      </c>
      <c r="J66" s="18">
        <f t="shared" si="5"/>
        <v>8.76</v>
      </c>
      <c r="K66" s="19">
        <f t="shared" ref="K66:K94" si="7">ROUND(H66*11.66%,4)</f>
        <v>3.5831</v>
      </c>
    </row>
    <row r="67" s="6" customFormat="1" ht="45" customHeight="1" spans="1:11">
      <c r="A67" s="49">
        <v>62</v>
      </c>
      <c r="B67" s="32" t="s">
        <v>188</v>
      </c>
      <c r="C67" s="32" t="s">
        <v>24</v>
      </c>
      <c r="D67" s="50" t="s">
        <v>189</v>
      </c>
      <c r="E67" s="13" t="s">
        <v>20</v>
      </c>
      <c r="F67" s="33" t="s">
        <v>65</v>
      </c>
      <c r="G67" s="14" t="s">
        <v>22</v>
      </c>
      <c r="H67" s="34">
        <v>20.82</v>
      </c>
      <c r="I67" s="13">
        <v>14.9</v>
      </c>
      <c r="J67" s="18">
        <f t="shared" si="5"/>
        <v>5.92</v>
      </c>
      <c r="K67" s="19">
        <f t="shared" si="7"/>
        <v>2.4276</v>
      </c>
    </row>
    <row r="68" s="6" customFormat="1" ht="45" customHeight="1" spans="1:11">
      <c r="A68" s="49">
        <v>63</v>
      </c>
      <c r="B68" s="32" t="s">
        <v>190</v>
      </c>
      <c r="C68" s="32" t="s">
        <v>24</v>
      </c>
      <c r="D68" s="50" t="s">
        <v>191</v>
      </c>
      <c r="E68" s="13" t="s">
        <v>20</v>
      </c>
      <c r="F68" s="33" t="s">
        <v>192</v>
      </c>
      <c r="G68" s="14" t="s">
        <v>22</v>
      </c>
      <c r="H68" s="34">
        <v>22.8</v>
      </c>
      <c r="I68" s="13">
        <v>16.29</v>
      </c>
      <c r="J68" s="18">
        <f t="shared" si="5"/>
        <v>6.51</v>
      </c>
      <c r="K68" s="19">
        <f t="shared" si="7"/>
        <v>2.6585</v>
      </c>
    </row>
    <row r="69" s="6" customFormat="1" ht="45" customHeight="1" spans="1:11">
      <c r="A69" s="49">
        <v>64</v>
      </c>
      <c r="B69" s="32" t="s">
        <v>193</v>
      </c>
      <c r="C69" s="32" t="s">
        <v>79</v>
      </c>
      <c r="D69" s="50" t="s">
        <v>194</v>
      </c>
      <c r="E69" s="13" t="s">
        <v>20</v>
      </c>
      <c r="F69" s="33" t="s">
        <v>195</v>
      </c>
      <c r="G69" s="14" t="s">
        <v>22</v>
      </c>
      <c r="H69" s="34">
        <v>85.26</v>
      </c>
      <c r="I69" s="13">
        <v>60.96</v>
      </c>
      <c r="J69" s="18">
        <f t="shared" si="5"/>
        <v>24.3</v>
      </c>
      <c r="K69" s="19">
        <f t="shared" si="7"/>
        <v>9.9413</v>
      </c>
    </row>
    <row r="70" s="6" customFormat="1" ht="45" customHeight="1" spans="1:11">
      <c r="A70" s="49">
        <v>65</v>
      </c>
      <c r="B70" s="32" t="s">
        <v>196</v>
      </c>
      <c r="C70" s="32" t="s">
        <v>24</v>
      </c>
      <c r="D70" s="50" t="s">
        <v>197</v>
      </c>
      <c r="E70" s="13" t="s">
        <v>20</v>
      </c>
      <c r="F70" s="33" t="s">
        <v>148</v>
      </c>
      <c r="G70" s="14" t="s">
        <v>22</v>
      </c>
      <c r="H70" s="34">
        <v>38.66</v>
      </c>
      <c r="I70" s="13">
        <v>27.64</v>
      </c>
      <c r="J70" s="18">
        <f t="shared" si="5"/>
        <v>11.02</v>
      </c>
      <c r="K70" s="19">
        <f t="shared" si="7"/>
        <v>4.5078</v>
      </c>
    </row>
    <row r="71" s="6" customFormat="1" ht="45" customHeight="1" spans="1:11">
      <c r="A71" s="49">
        <v>66</v>
      </c>
      <c r="B71" s="32" t="s">
        <v>198</v>
      </c>
      <c r="C71" s="32" t="s">
        <v>24</v>
      </c>
      <c r="D71" s="50" t="s">
        <v>199</v>
      </c>
      <c r="E71" s="13" t="s">
        <v>20</v>
      </c>
      <c r="F71" s="33" t="s">
        <v>200</v>
      </c>
      <c r="G71" s="14" t="s">
        <v>22</v>
      </c>
      <c r="H71" s="34">
        <v>45.6</v>
      </c>
      <c r="I71" s="13">
        <v>32.59</v>
      </c>
      <c r="J71" s="18">
        <f t="shared" ref="J71:J94" si="8">H71-I71</f>
        <v>13.01</v>
      </c>
      <c r="K71" s="19">
        <f t="shared" si="7"/>
        <v>5.317</v>
      </c>
    </row>
    <row r="72" s="6" customFormat="1" ht="45" customHeight="1" spans="1:11">
      <c r="A72" s="49">
        <v>67</v>
      </c>
      <c r="B72" s="32" t="s">
        <v>201</v>
      </c>
      <c r="C72" s="32" t="s">
        <v>24</v>
      </c>
      <c r="D72" s="50" t="s">
        <v>202</v>
      </c>
      <c r="E72" s="13" t="s">
        <v>20</v>
      </c>
      <c r="F72" s="33" t="s">
        <v>111</v>
      </c>
      <c r="G72" s="14" t="s">
        <v>22</v>
      </c>
      <c r="H72" s="34">
        <v>22.3</v>
      </c>
      <c r="I72" s="13">
        <v>15.94</v>
      </c>
      <c r="J72" s="18">
        <f t="shared" si="8"/>
        <v>6.36</v>
      </c>
      <c r="K72" s="19">
        <f t="shared" si="7"/>
        <v>2.6002</v>
      </c>
    </row>
    <row r="73" s="6" customFormat="1" ht="45" customHeight="1" spans="1:11">
      <c r="A73" s="49">
        <v>68</v>
      </c>
      <c r="B73" s="32" t="s">
        <v>203</v>
      </c>
      <c r="C73" s="32" t="s">
        <v>79</v>
      </c>
      <c r="D73" s="50" t="s">
        <v>204</v>
      </c>
      <c r="E73" s="13" t="s">
        <v>20</v>
      </c>
      <c r="F73" s="33" t="s">
        <v>205</v>
      </c>
      <c r="G73" s="14" t="s">
        <v>22</v>
      </c>
      <c r="H73" s="34">
        <v>27.76</v>
      </c>
      <c r="I73" s="13">
        <v>19.85</v>
      </c>
      <c r="J73" s="18">
        <f t="shared" si="8"/>
        <v>7.91</v>
      </c>
      <c r="K73" s="19">
        <f t="shared" si="7"/>
        <v>3.2368</v>
      </c>
    </row>
    <row r="74" s="6" customFormat="1" ht="45" customHeight="1" spans="1:11">
      <c r="A74" s="49">
        <v>69</v>
      </c>
      <c r="B74" s="32" t="s">
        <v>206</v>
      </c>
      <c r="C74" s="32" t="s">
        <v>24</v>
      </c>
      <c r="D74" s="50" t="s">
        <v>207</v>
      </c>
      <c r="E74" s="13" t="s">
        <v>20</v>
      </c>
      <c r="F74" s="33" t="s">
        <v>65</v>
      </c>
      <c r="G74" s="14" t="s">
        <v>22</v>
      </c>
      <c r="H74" s="34">
        <v>20.82</v>
      </c>
      <c r="I74" s="13">
        <v>14.9</v>
      </c>
      <c r="J74" s="18">
        <f t="shared" si="8"/>
        <v>5.92</v>
      </c>
      <c r="K74" s="19">
        <f t="shared" si="7"/>
        <v>2.4276</v>
      </c>
    </row>
    <row r="75" s="6" customFormat="1" ht="45" customHeight="1" spans="1:11">
      <c r="A75" s="49">
        <v>70</v>
      </c>
      <c r="B75" s="32" t="s">
        <v>208</v>
      </c>
      <c r="C75" s="32" t="s">
        <v>24</v>
      </c>
      <c r="D75" s="50" t="s">
        <v>209</v>
      </c>
      <c r="E75" s="13" t="s">
        <v>20</v>
      </c>
      <c r="F75" s="33" t="s">
        <v>77</v>
      </c>
      <c r="G75" s="14" t="s">
        <v>22</v>
      </c>
      <c r="H75" s="34">
        <v>15.86</v>
      </c>
      <c r="I75" s="13">
        <v>11.33</v>
      </c>
      <c r="J75" s="18">
        <f t="shared" si="8"/>
        <v>4.53</v>
      </c>
      <c r="K75" s="19">
        <f t="shared" si="7"/>
        <v>1.8493</v>
      </c>
    </row>
    <row r="76" s="6" customFormat="1" ht="45" customHeight="1" spans="1:11">
      <c r="A76" s="49">
        <v>71</v>
      </c>
      <c r="B76" s="32" t="s">
        <v>210</v>
      </c>
      <c r="C76" s="32" t="s">
        <v>24</v>
      </c>
      <c r="D76" s="50" t="s">
        <v>211</v>
      </c>
      <c r="E76" s="13" t="s">
        <v>20</v>
      </c>
      <c r="F76" s="33" t="s">
        <v>185</v>
      </c>
      <c r="G76" s="14" t="s">
        <v>22</v>
      </c>
      <c r="H76" s="34">
        <v>19.82</v>
      </c>
      <c r="I76" s="13">
        <v>14.16</v>
      </c>
      <c r="J76" s="18">
        <f t="shared" si="8"/>
        <v>5.66</v>
      </c>
      <c r="K76" s="19">
        <f t="shared" si="7"/>
        <v>2.311</v>
      </c>
    </row>
    <row r="77" s="6" customFormat="1" ht="45" customHeight="1" spans="1:11">
      <c r="A77" s="49">
        <v>72</v>
      </c>
      <c r="B77" s="32" t="s">
        <v>212</v>
      </c>
      <c r="C77" s="32" t="s">
        <v>24</v>
      </c>
      <c r="D77" s="50" t="s">
        <v>213</v>
      </c>
      <c r="E77" s="13" t="s">
        <v>20</v>
      </c>
      <c r="F77" s="33" t="s">
        <v>171</v>
      </c>
      <c r="G77" s="14" t="s">
        <v>22</v>
      </c>
      <c r="H77" s="34">
        <v>42.63</v>
      </c>
      <c r="I77" s="13">
        <v>30.47</v>
      </c>
      <c r="J77" s="18">
        <f t="shared" si="8"/>
        <v>12.16</v>
      </c>
      <c r="K77" s="19">
        <f t="shared" si="7"/>
        <v>4.9707</v>
      </c>
    </row>
    <row r="78" s="6" customFormat="1" ht="45" customHeight="1" spans="1:11">
      <c r="A78" s="49">
        <v>73</v>
      </c>
      <c r="B78" s="32" t="s">
        <v>214</v>
      </c>
      <c r="C78" s="32" t="s">
        <v>24</v>
      </c>
      <c r="D78" s="50" t="s">
        <v>215</v>
      </c>
      <c r="E78" s="13" t="s">
        <v>20</v>
      </c>
      <c r="F78" s="33" t="s">
        <v>26</v>
      </c>
      <c r="G78" s="14" t="s">
        <v>22</v>
      </c>
      <c r="H78" s="34">
        <v>17.84</v>
      </c>
      <c r="I78" s="13">
        <v>12.76</v>
      </c>
      <c r="J78" s="18">
        <f t="shared" si="8"/>
        <v>5.08</v>
      </c>
      <c r="K78" s="19">
        <f t="shared" si="7"/>
        <v>2.0801</v>
      </c>
    </row>
    <row r="79" s="6" customFormat="1" ht="45" customHeight="1" spans="1:11">
      <c r="A79" s="49">
        <v>74</v>
      </c>
      <c r="B79" s="32" t="s">
        <v>216</v>
      </c>
      <c r="C79" s="32" t="s">
        <v>24</v>
      </c>
      <c r="D79" s="50" t="s">
        <v>217</v>
      </c>
      <c r="E79" s="13" t="s">
        <v>20</v>
      </c>
      <c r="F79" s="33" t="s">
        <v>26</v>
      </c>
      <c r="G79" s="14" t="s">
        <v>22</v>
      </c>
      <c r="H79" s="34">
        <v>17.84</v>
      </c>
      <c r="I79" s="13">
        <v>12.76</v>
      </c>
      <c r="J79" s="18">
        <f t="shared" si="8"/>
        <v>5.08</v>
      </c>
      <c r="K79" s="19">
        <f t="shared" si="7"/>
        <v>2.0801</v>
      </c>
    </row>
    <row r="80" s="6" customFormat="1" ht="45" customHeight="1" spans="1:11">
      <c r="A80" s="49">
        <v>75</v>
      </c>
      <c r="B80" s="32" t="s">
        <v>218</v>
      </c>
      <c r="C80" s="32" t="s">
        <v>24</v>
      </c>
      <c r="D80" s="50" t="s">
        <v>219</v>
      </c>
      <c r="E80" s="13" t="s">
        <v>20</v>
      </c>
      <c r="F80" s="33" t="s">
        <v>151</v>
      </c>
      <c r="G80" s="14" t="s">
        <v>22</v>
      </c>
      <c r="H80" s="34">
        <v>30.73</v>
      </c>
      <c r="I80" s="13">
        <v>21.97</v>
      </c>
      <c r="J80" s="18">
        <f t="shared" si="8"/>
        <v>8.76</v>
      </c>
      <c r="K80" s="19">
        <f t="shared" si="7"/>
        <v>3.5831</v>
      </c>
    </row>
    <row r="81" s="6" customFormat="1" ht="45" customHeight="1" spans="1:11">
      <c r="A81" s="49">
        <v>76</v>
      </c>
      <c r="B81" s="32" t="s">
        <v>220</v>
      </c>
      <c r="C81" s="32" t="s">
        <v>79</v>
      </c>
      <c r="D81" s="50" t="s">
        <v>221</v>
      </c>
      <c r="E81" s="13" t="s">
        <v>20</v>
      </c>
      <c r="F81" s="33" t="s">
        <v>222</v>
      </c>
      <c r="G81" s="14" t="s">
        <v>22</v>
      </c>
      <c r="H81" s="34">
        <v>17.35</v>
      </c>
      <c r="I81" s="13">
        <v>12.4</v>
      </c>
      <c r="J81" s="18">
        <f t="shared" si="8"/>
        <v>4.95</v>
      </c>
      <c r="K81" s="19">
        <f t="shared" si="7"/>
        <v>2.023</v>
      </c>
    </row>
    <row r="82" s="6" customFormat="1" ht="45" customHeight="1" spans="1:11">
      <c r="A82" s="49">
        <v>77</v>
      </c>
      <c r="B82" s="32" t="s">
        <v>223</v>
      </c>
      <c r="C82" s="32" t="s">
        <v>79</v>
      </c>
      <c r="D82" s="50" t="s">
        <v>224</v>
      </c>
      <c r="E82" s="13" t="s">
        <v>20</v>
      </c>
      <c r="F82" s="33" t="s">
        <v>65</v>
      </c>
      <c r="G82" s="14" t="s">
        <v>22</v>
      </c>
      <c r="H82" s="34">
        <v>20.82</v>
      </c>
      <c r="I82" s="13">
        <v>14.9</v>
      </c>
      <c r="J82" s="18">
        <f t="shared" si="8"/>
        <v>5.92</v>
      </c>
      <c r="K82" s="19">
        <f t="shared" si="7"/>
        <v>2.4276</v>
      </c>
    </row>
    <row r="83" s="6" customFormat="1" ht="45" customHeight="1" spans="1:11">
      <c r="A83" s="49">
        <v>78</v>
      </c>
      <c r="B83" s="32" t="s">
        <v>225</v>
      </c>
      <c r="C83" s="32" t="s">
        <v>79</v>
      </c>
      <c r="D83" s="50" t="s">
        <v>226</v>
      </c>
      <c r="E83" s="13" t="s">
        <v>20</v>
      </c>
      <c r="F83" s="33" t="s">
        <v>227</v>
      </c>
      <c r="G83" s="14" t="s">
        <v>22</v>
      </c>
      <c r="H83" s="34">
        <v>29.24</v>
      </c>
      <c r="I83" s="13">
        <v>20.9</v>
      </c>
      <c r="J83" s="18">
        <f t="shared" si="8"/>
        <v>8.34</v>
      </c>
      <c r="K83" s="19">
        <f t="shared" si="7"/>
        <v>3.4094</v>
      </c>
    </row>
    <row r="84" s="6" customFormat="1" ht="45" customHeight="1" spans="1:11">
      <c r="A84" s="49">
        <v>79</v>
      </c>
      <c r="B84" s="32" t="s">
        <v>228</v>
      </c>
      <c r="C84" s="32" t="s">
        <v>24</v>
      </c>
      <c r="D84" s="50" t="s">
        <v>229</v>
      </c>
      <c r="E84" s="13" t="s">
        <v>20</v>
      </c>
      <c r="F84" s="33" t="s">
        <v>69</v>
      </c>
      <c r="G84" s="14" t="s">
        <v>22</v>
      </c>
      <c r="H84" s="34">
        <v>14.87</v>
      </c>
      <c r="I84" s="13">
        <v>10.63</v>
      </c>
      <c r="J84" s="18">
        <f t="shared" si="8"/>
        <v>4.24</v>
      </c>
      <c r="K84" s="19">
        <f t="shared" si="7"/>
        <v>1.7338</v>
      </c>
    </row>
    <row r="85" s="6" customFormat="1" ht="45" customHeight="1" spans="1:11">
      <c r="A85" s="49">
        <v>80</v>
      </c>
      <c r="B85" s="32" t="s">
        <v>230</v>
      </c>
      <c r="C85" s="32" t="s">
        <v>24</v>
      </c>
      <c r="D85" s="50" t="s">
        <v>231</v>
      </c>
      <c r="E85" s="13" t="s">
        <v>20</v>
      </c>
      <c r="F85" s="33" t="s">
        <v>69</v>
      </c>
      <c r="G85" s="14" t="s">
        <v>22</v>
      </c>
      <c r="H85" s="34">
        <v>14.87</v>
      </c>
      <c r="I85" s="13">
        <v>10.63</v>
      </c>
      <c r="J85" s="18">
        <f t="shared" si="8"/>
        <v>4.24</v>
      </c>
      <c r="K85" s="19">
        <f t="shared" si="7"/>
        <v>1.7338</v>
      </c>
    </row>
    <row r="86" s="6" customFormat="1" ht="45" customHeight="1" spans="1:11">
      <c r="A86" s="49">
        <v>81</v>
      </c>
      <c r="B86" s="32" t="s">
        <v>232</v>
      </c>
      <c r="C86" s="32" t="s">
        <v>24</v>
      </c>
      <c r="D86" s="50" t="s">
        <v>233</v>
      </c>
      <c r="E86" s="13" t="s">
        <v>20</v>
      </c>
      <c r="F86" s="33" t="s">
        <v>92</v>
      </c>
      <c r="G86" s="14" t="s">
        <v>22</v>
      </c>
      <c r="H86" s="34">
        <v>20.32</v>
      </c>
      <c r="I86" s="13">
        <v>14.52</v>
      </c>
      <c r="J86" s="18">
        <f t="shared" si="8"/>
        <v>5.8</v>
      </c>
      <c r="K86" s="19">
        <f t="shared" si="7"/>
        <v>2.3693</v>
      </c>
    </row>
    <row r="87" s="6" customFormat="1" ht="45" customHeight="1" spans="1:11">
      <c r="A87" s="49">
        <v>82</v>
      </c>
      <c r="B87" s="32" t="s">
        <v>234</v>
      </c>
      <c r="C87" s="32" t="s">
        <v>24</v>
      </c>
      <c r="D87" s="50" t="s">
        <v>235</v>
      </c>
      <c r="E87" s="13" t="s">
        <v>20</v>
      </c>
      <c r="F87" s="33" t="s">
        <v>40</v>
      </c>
      <c r="G87" s="14" t="s">
        <v>22</v>
      </c>
      <c r="H87" s="34">
        <v>11.89</v>
      </c>
      <c r="I87" s="13">
        <v>8.51</v>
      </c>
      <c r="J87" s="18">
        <f t="shared" si="8"/>
        <v>3.38</v>
      </c>
      <c r="K87" s="19">
        <f t="shared" si="7"/>
        <v>1.3864</v>
      </c>
    </row>
    <row r="88" s="6" customFormat="1" ht="45" customHeight="1" spans="1:11">
      <c r="A88" s="49">
        <v>83</v>
      </c>
      <c r="B88" s="32" t="s">
        <v>236</v>
      </c>
      <c r="C88" s="32" t="s">
        <v>18</v>
      </c>
      <c r="D88" s="50" t="s">
        <v>237</v>
      </c>
      <c r="E88" s="13" t="s">
        <v>20</v>
      </c>
      <c r="F88" s="33" t="s">
        <v>89</v>
      </c>
      <c r="G88" s="14" t="s">
        <v>22</v>
      </c>
      <c r="H88" s="34">
        <v>29.74</v>
      </c>
      <c r="I88" s="13">
        <v>21.26</v>
      </c>
      <c r="J88" s="18">
        <f t="shared" si="8"/>
        <v>8.48</v>
      </c>
      <c r="K88" s="19">
        <f t="shared" si="7"/>
        <v>3.4677</v>
      </c>
    </row>
    <row r="89" s="6" customFormat="1" ht="45" customHeight="1" spans="1:11">
      <c r="A89" s="49">
        <v>84</v>
      </c>
      <c r="B89" s="32" t="s">
        <v>238</v>
      </c>
      <c r="C89" s="32" t="s">
        <v>24</v>
      </c>
      <c r="D89" s="50" t="s">
        <v>239</v>
      </c>
      <c r="E89" s="13" t="s">
        <v>20</v>
      </c>
      <c r="F89" s="33" t="s">
        <v>185</v>
      </c>
      <c r="G89" s="14" t="s">
        <v>22</v>
      </c>
      <c r="H89" s="34">
        <v>19.82</v>
      </c>
      <c r="I89" s="13">
        <v>14.16</v>
      </c>
      <c r="J89" s="18">
        <f t="shared" si="8"/>
        <v>5.66</v>
      </c>
      <c r="K89" s="19">
        <f t="shared" si="7"/>
        <v>2.311</v>
      </c>
    </row>
    <row r="90" s="6" customFormat="1" ht="45" customHeight="1" spans="1:11">
      <c r="A90" s="49">
        <v>85</v>
      </c>
      <c r="B90" s="32" t="s">
        <v>240</v>
      </c>
      <c r="C90" s="32" t="s">
        <v>24</v>
      </c>
      <c r="D90" s="50" t="s">
        <v>241</v>
      </c>
      <c r="E90" s="13" t="s">
        <v>20</v>
      </c>
      <c r="F90" s="33" t="s">
        <v>84</v>
      </c>
      <c r="G90" s="14" t="s">
        <v>22</v>
      </c>
      <c r="H90" s="34">
        <v>27.26</v>
      </c>
      <c r="I90" s="13">
        <v>19.49</v>
      </c>
      <c r="J90" s="18">
        <f t="shared" si="8"/>
        <v>7.77</v>
      </c>
      <c r="K90" s="19">
        <f t="shared" si="7"/>
        <v>3.1785</v>
      </c>
    </row>
    <row r="91" s="6" customFormat="1" ht="45" customHeight="1" spans="1:11">
      <c r="A91" s="49">
        <v>86</v>
      </c>
      <c r="B91" s="32" t="s">
        <v>242</v>
      </c>
      <c r="C91" s="32" t="s">
        <v>79</v>
      </c>
      <c r="D91" s="50" t="s">
        <v>243</v>
      </c>
      <c r="E91" s="13" t="s">
        <v>20</v>
      </c>
      <c r="F91" s="33" t="s">
        <v>244</v>
      </c>
      <c r="G91" s="14" t="s">
        <v>22</v>
      </c>
      <c r="H91" s="34">
        <v>61.46</v>
      </c>
      <c r="I91" s="13">
        <v>43.94</v>
      </c>
      <c r="J91" s="18">
        <f t="shared" si="8"/>
        <v>17.52</v>
      </c>
      <c r="K91" s="19">
        <f t="shared" si="7"/>
        <v>7.1662</v>
      </c>
    </row>
    <row r="92" s="6" customFormat="1" ht="45" customHeight="1" spans="1:11">
      <c r="A92" s="49">
        <v>87</v>
      </c>
      <c r="B92" s="32" t="s">
        <v>245</v>
      </c>
      <c r="C92" s="32" t="s">
        <v>24</v>
      </c>
      <c r="D92" s="50" t="s">
        <v>246</v>
      </c>
      <c r="E92" s="13" t="s">
        <v>20</v>
      </c>
      <c r="F92" s="33" t="s">
        <v>247</v>
      </c>
      <c r="G92" s="14" t="s">
        <v>22</v>
      </c>
      <c r="H92" s="34">
        <v>10.9</v>
      </c>
      <c r="I92" s="13">
        <v>7.79</v>
      </c>
      <c r="J92" s="18">
        <f t="shared" si="8"/>
        <v>3.11</v>
      </c>
      <c r="K92" s="19">
        <f t="shared" si="7"/>
        <v>1.2709</v>
      </c>
    </row>
    <row r="93" s="6" customFormat="1" ht="45" customHeight="1" spans="1:11">
      <c r="A93" s="49">
        <v>88</v>
      </c>
      <c r="B93" s="32" t="s">
        <v>248</v>
      </c>
      <c r="C93" s="32" t="s">
        <v>24</v>
      </c>
      <c r="D93" s="50" t="s">
        <v>249</v>
      </c>
      <c r="E93" s="13" t="s">
        <v>20</v>
      </c>
      <c r="F93" s="33" t="s">
        <v>77</v>
      </c>
      <c r="G93" s="14" t="s">
        <v>22</v>
      </c>
      <c r="H93" s="34">
        <v>15.86</v>
      </c>
      <c r="I93" s="13">
        <v>11.33</v>
      </c>
      <c r="J93" s="18">
        <f t="shared" si="8"/>
        <v>4.53</v>
      </c>
      <c r="K93" s="19">
        <f t="shared" si="7"/>
        <v>1.8493</v>
      </c>
    </row>
    <row r="94" s="6" customFormat="1" ht="45" customHeight="1" spans="1:11">
      <c r="A94" s="49">
        <v>89</v>
      </c>
      <c r="B94" s="32" t="s">
        <v>250</v>
      </c>
      <c r="C94" s="32" t="s">
        <v>79</v>
      </c>
      <c r="D94" s="50" t="s">
        <v>251</v>
      </c>
      <c r="E94" s="13" t="s">
        <v>20</v>
      </c>
      <c r="F94" s="33" t="s">
        <v>178</v>
      </c>
      <c r="G94" s="14" t="s">
        <v>22</v>
      </c>
      <c r="H94" s="38">
        <v>56.51</v>
      </c>
      <c r="I94" s="13">
        <v>40.4</v>
      </c>
      <c r="J94" s="18">
        <f t="shared" si="8"/>
        <v>16.11</v>
      </c>
      <c r="K94" s="19">
        <f t="shared" si="7"/>
        <v>6.5891</v>
      </c>
    </row>
    <row r="95" ht="42.75" spans="1:11">
      <c r="A95" s="49">
        <v>90</v>
      </c>
      <c r="B95" s="21" t="s">
        <v>252</v>
      </c>
      <c r="C95" s="22" t="s">
        <v>24</v>
      </c>
      <c r="D95" s="51" t="s">
        <v>253</v>
      </c>
      <c r="E95" s="13" t="s">
        <v>20</v>
      </c>
      <c r="F95" s="33" t="s">
        <v>21</v>
      </c>
      <c r="G95" s="14" t="s">
        <v>22</v>
      </c>
      <c r="H95" s="52">
        <v>12.88872</v>
      </c>
      <c r="I95" s="53">
        <v>0</v>
      </c>
      <c r="J95" s="18">
        <f t="shared" ref="J95:J117" si="9">H95-I95</f>
        <v>12.88872</v>
      </c>
      <c r="K95" s="19">
        <f t="shared" ref="K95:K115" si="10">ROUND(H95*8.0128%,4)</f>
        <v>1.0327</v>
      </c>
    </row>
    <row r="96" ht="42.75" spans="1:11">
      <c r="A96" s="49">
        <v>91</v>
      </c>
      <c r="B96" s="54" t="s">
        <v>254</v>
      </c>
      <c r="C96" s="54" t="s">
        <v>255</v>
      </c>
      <c r="D96" s="55" t="s">
        <v>256</v>
      </c>
      <c r="E96" s="13" t="s">
        <v>20</v>
      </c>
      <c r="F96" s="56" t="s">
        <v>65</v>
      </c>
      <c r="G96" s="14" t="s">
        <v>22</v>
      </c>
      <c r="H96" s="18">
        <v>20.82024</v>
      </c>
      <c r="I96" s="53">
        <v>0</v>
      </c>
      <c r="J96" s="18">
        <f t="shared" si="9"/>
        <v>20.82024</v>
      </c>
      <c r="K96" s="19">
        <f t="shared" si="10"/>
        <v>1.6683</v>
      </c>
    </row>
    <row r="97" ht="42.75" spans="1:11">
      <c r="A97" s="49">
        <v>92</v>
      </c>
      <c r="B97" s="54" t="s">
        <v>257</v>
      </c>
      <c r="C97" s="54" t="s">
        <v>79</v>
      </c>
      <c r="D97" s="57" t="s">
        <v>258</v>
      </c>
      <c r="E97" s="13" t="s">
        <v>20</v>
      </c>
      <c r="F97" s="33" t="s">
        <v>59</v>
      </c>
      <c r="G97" s="14" t="s">
        <v>22</v>
      </c>
      <c r="H97" s="18">
        <v>26.22</v>
      </c>
      <c r="I97" s="53">
        <v>0</v>
      </c>
      <c r="J97" s="18">
        <f t="shared" si="9"/>
        <v>26.22</v>
      </c>
      <c r="K97" s="19">
        <f t="shared" si="10"/>
        <v>2.101</v>
      </c>
    </row>
    <row r="98" ht="42.75" spans="1:11">
      <c r="A98" s="49">
        <v>93</v>
      </c>
      <c r="B98" s="54" t="s">
        <v>259</v>
      </c>
      <c r="C98" s="32" t="s">
        <v>24</v>
      </c>
      <c r="D98" s="58" t="s">
        <v>260</v>
      </c>
      <c r="E98" s="13" t="s">
        <v>20</v>
      </c>
      <c r="F98" s="33" t="s">
        <v>65</v>
      </c>
      <c r="G98" s="14" t="s">
        <v>22</v>
      </c>
      <c r="H98" s="18">
        <v>20.82</v>
      </c>
      <c r="I98" s="53">
        <v>0</v>
      </c>
      <c r="J98" s="18">
        <f t="shared" si="9"/>
        <v>20.82</v>
      </c>
      <c r="K98" s="19">
        <f t="shared" si="10"/>
        <v>1.6683</v>
      </c>
    </row>
    <row r="99" ht="42.75" spans="1:11">
      <c r="A99" s="49">
        <v>94</v>
      </c>
      <c r="B99" s="54" t="s">
        <v>261</v>
      </c>
      <c r="C99" s="54" t="s">
        <v>79</v>
      </c>
      <c r="D99" s="57" t="s">
        <v>262</v>
      </c>
      <c r="E99" s="13" t="s">
        <v>20</v>
      </c>
      <c r="F99" s="33" t="s">
        <v>151</v>
      </c>
      <c r="G99" s="14" t="s">
        <v>22</v>
      </c>
      <c r="H99" s="18">
        <v>30.085</v>
      </c>
      <c r="I99" s="53">
        <v>0</v>
      </c>
      <c r="J99" s="18">
        <f t="shared" si="9"/>
        <v>30.085</v>
      </c>
      <c r="K99" s="19">
        <f t="shared" si="10"/>
        <v>2.4107</v>
      </c>
    </row>
    <row r="100" ht="42.75" spans="1:11">
      <c r="A100" s="49">
        <v>95</v>
      </c>
      <c r="B100" s="54" t="s">
        <v>263</v>
      </c>
      <c r="C100" s="54" t="s">
        <v>24</v>
      </c>
      <c r="D100" s="58" t="s">
        <v>264</v>
      </c>
      <c r="E100" s="13" t="s">
        <v>20</v>
      </c>
      <c r="F100" s="33" t="s">
        <v>74</v>
      </c>
      <c r="G100" s="14" t="s">
        <v>22</v>
      </c>
      <c r="H100" s="18">
        <v>22.80312</v>
      </c>
      <c r="I100" s="53">
        <v>0</v>
      </c>
      <c r="J100" s="18">
        <f t="shared" si="9"/>
        <v>22.80312</v>
      </c>
      <c r="K100" s="19">
        <f t="shared" si="10"/>
        <v>1.8272</v>
      </c>
    </row>
    <row r="101" ht="42.75" spans="1:11">
      <c r="A101" s="49">
        <v>96</v>
      </c>
      <c r="B101" s="54" t="s">
        <v>265</v>
      </c>
      <c r="C101" s="32" t="s">
        <v>79</v>
      </c>
      <c r="D101" s="58" t="s">
        <v>266</v>
      </c>
      <c r="E101" s="13" t="s">
        <v>20</v>
      </c>
      <c r="F101" s="33" t="s">
        <v>267</v>
      </c>
      <c r="G101" s="14" t="s">
        <v>22</v>
      </c>
      <c r="H101" s="18">
        <v>41.14476</v>
      </c>
      <c r="I101" s="53">
        <v>0</v>
      </c>
      <c r="J101" s="18">
        <f t="shared" si="9"/>
        <v>41.14476</v>
      </c>
      <c r="K101" s="19">
        <f t="shared" si="10"/>
        <v>3.2968</v>
      </c>
    </row>
    <row r="102" ht="42.75" spans="1:11">
      <c r="A102" s="49">
        <v>97</v>
      </c>
      <c r="B102" s="54" t="s">
        <v>268</v>
      </c>
      <c r="C102" s="54" t="s">
        <v>79</v>
      </c>
      <c r="D102" s="58" t="s">
        <v>269</v>
      </c>
      <c r="E102" s="13" t="s">
        <v>20</v>
      </c>
      <c r="F102" s="33" t="s">
        <v>81</v>
      </c>
      <c r="G102" s="14" t="s">
        <v>22</v>
      </c>
      <c r="H102" s="18">
        <v>31.72608</v>
      </c>
      <c r="I102" s="53">
        <v>0</v>
      </c>
      <c r="J102" s="18">
        <f t="shared" si="9"/>
        <v>31.72608</v>
      </c>
      <c r="K102" s="19">
        <f t="shared" si="10"/>
        <v>2.5421</v>
      </c>
    </row>
    <row r="103" ht="42.75" spans="1:11">
      <c r="A103" s="49">
        <v>98</v>
      </c>
      <c r="B103" s="54" t="s">
        <v>270</v>
      </c>
      <c r="C103" s="54" t="s">
        <v>79</v>
      </c>
      <c r="D103" s="57" t="s">
        <v>271</v>
      </c>
      <c r="E103" s="13" t="s">
        <v>20</v>
      </c>
      <c r="F103" s="33" t="s">
        <v>59</v>
      </c>
      <c r="G103" s="14" t="s">
        <v>22</v>
      </c>
      <c r="H103" s="18">
        <v>26.76888</v>
      </c>
      <c r="I103" s="53">
        <v>0</v>
      </c>
      <c r="J103" s="18">
        <f t="shared" si="9"/>
        <v>26.76888</v>
      </c>
      <c r="K103" s="19">
        <f t="shared" si="10"/>
        <v>2.1449</v>
      </c>
    </row>
    <row r="104" ht="42.75" spans="1:11">
      <c r="A104" s="49">
        <v>99</v>
      </c>
      <c r="B104" s="54" t="s">
        <v>272</v>
      </c>
      <c r="C104" s="32" t="s">
        <v>51</v>
      </c>
      <c r="D104" s="57" t="s">
        <v>273</v>
      </c>
      <c r="E104" s="13" t="s">
        <v>20</v>
      </c>
      <c r="F104" s="33" t="s">
        <v>274</v>
      </c>
      <c r="G104" s="14" t="s">
        <v>22</v>
      </c>
      <c r="H104" s="18">
        <v>32.164</v>
      </c>
      <c r="I104" s="53">
        <v>0</v>
      </c>
      <c r="J104" s="18">
        <f t="shared" si="9"/>
        <v>32.164</v>
      </c>
      <c r="K104" s="19">
        <f t="shared" si="10"/>
        <v>2.5772</v>
      </c>
    </row>
    <row r="105" ht="42.75" spans="1:11">
      <c r="A105" s="49">
        <v>100</v>
      </c>
      <c r="B105" s="54" t="s">
        <v>275</v>
      </c>
      <c r="C105" s="54" t="s">
        <v>24</v>
      </c>
      <c r="D105" s="58" t="s">
        <v>276</v>
      </c>
      <c r="E105" s="13" t="s">
        <v>20</v>
      </c>
      <c r="F105" s="33" t="s">
        <v>59</v>
      </c>
      <c r="G105" s="14" t="s">
        <v>22</v>
      </c>
      <c r="H105" s="18">
        <v>26.27316</v>
      </c>
      <c r="I105" s="53">
        <v>0</v>
      </c>
      <c r="J105" s="18">
        <f t="shared" si="9"/>
        <v>26.27316</v>
      </c>
      <c r="K105" s="19">
        <f t="shared" si="10"/>
        <v>2.1052</v>
      </c>
    </row>
    <row r="106" ht="42.75" spans="1:11">
      <c r="A106" s="49">
        <v>101</v>
      </c>
      <c r="B106" s="54" t="s">
        <v>277</v>
      </c>
      <c r="C106" s="54" t="s">
        <v>24</v>
      </c>
      <c r="D106" s="58" t="s">
        <v>278</v>
      </c>
      <c r="E106" s="13" t="s">
        <v>20</v>
      </c>
      <c r="F106" s="33" t="s">
        <v>69</v>
      </c>
      <c r="G106" s="14" t="s">
        <v>22</v>
      </c>
      <c r="H106" s="18">
        <v>14.871</v>
      </c>
      <c r="I106" s="53">
        <v>0</v>
      </c>
      <c r="J106" s="18">
        <f t="shared" si="9"/>
        <v>14.871</v>
      </c>
      <c r="K106" s="19">
        <f t="shared" si="10"/>
        <v>1.1916</v>
      </c>
    </row>
    <row r="107" ht="42.75" spans="1:11">
      <c r="A107" s="49">
        <v>102</v>
      </c>
      <c r="B107" s="54" t="s">
        <v>279</v>
      </c>
      <c r="C107" s="54" t="s">
        <v>79</v>
      </c>
      <c r="D107" s="57" t="s">
        <v>280</v>
      </c>
      <c r="E107" s="13" t="s">
        <v>20</v>
      </c>
      <c r="F107" s="33" t="s">
        <v>74</v>
      </c>
      <c r="G107" s="14" t="s">
        <v>22</v>
      </c>
      <c r="H107" s="18">
        <v>22.3074</v>
      </c>
      <c r="I107" s="53">
        <v>0</v>
      </c>
      <c r="J107" s="18">
        <f t="shared" si="9"/>
        <v>22.3074</v>
      </c>
      <c r="K107" s="19">
        <f t="shared" si="10"/>
        <v>1.7874</v>
      </c>
    </row>
    <row r="108" ht="42.75" spans="1:11">
      <c r="A108" s="49">
        <v>103</v>
      </c>
      <c r="B108" s="54" t="s">
        <v>281</v>
      </c>
      <c r="C108" s="32" t="s">
        <v>79</v>
      </c>
      <c r="D108" s="58" t="s">
        <v>282</v>
      </c>
      <c r="E108" s="13" t="s">
        <v>20</v>
      </c>
      <c r="F108" s="33" t="s">
        <v>283</v>
      </c>
      <c r="G108" s="14" t="s">
        <v>22</v>
      </c>
      <c r="H108" s="18">
        <v>44.6148</v>
      </c>
      <c r="I108" s="53">
        <v>0</v>
      </c>
      <c r="J108" s="18">
        <f t="shared" si="9"/>
        <v>44.6148</v>
      </c>
      <c r="K108" s="19">
        <f t="shared" si="10"/>
        <v>3.5749</v>
      </c>
    </row>
    <row r="109" ht="42.75" spans="1:11">
      <c r="A109" s="49">
        <v>104</v>
      </c>
      <c r="B109" s="54" t="s">
        <v>284</v>
      </c>
      <c r="C109" s="32" t="s">
        <v>79</v>
      </c>
      <c r="D109" s="58" t="s">
        <v>285</v>
      </c>
      <c r="E109" s="13" t="s">
        <v>20</v>
      </c>
      <c r="F109" s="33" t="s">
        <v>286</v>
      </c>
      <c r="G109" s="14" t="s">
        <v>22</v>
      </c>
      <c r="H109" s="18">
        <v>44.6148</v>
      </c>
      <c r="I109" s="53">
        <v>0</v>
      </c>
      <c r="J109" s="18">
        <f t="shared" si="9"/>
        <v>44.6148</v>
      </c>
      <c r="K109" s="19">
        <f t="shared" si="10"/>
        <v>3.5749</v>
      </c>
    </row>
    <row r="110" ht="42.75" spans="1:11">
      <c r="A110" s="49">
        <v>105</v>
      </c>
      <c r="B110" s="54" t="s">
        <v>287</v>
      </c>
      <c r="C110" s="32" t="s">
        <v>79</v>
      </c>
      <c r="D110" s="55" t="s">
        <v>288</v>
      </c>
      <c r="E110" s="13" t="s">
        <v>20</v>
      </c>
      <c r="F110" s="33" t="s">
        <v>81</v>
      </c>
      <c r="G110" s="14" t="s">
        <v>22</v>
      </c>
      <c r="H110" s="18">
        <v>32.71752</v>
      </c>
      <c r="I110" s="53">
        <v>0</v>
      </c>
      <c r="J110" s="18">
        <f t="shared" si="9"/>
        <v>32.71752</v>
      </c>
      <c r="K110" s="19">
        <f t="shared" si="10"/>
        <v>2.6216</v>
      </c>
    </row>
    <row r="111" ht="42.75" spans="1:11">
      <c r="A111" s="49">
        <v>106</v>
      </c>
      <c r="B111" s="54" t="s">
        <v>289</v>
      </c>
      <c r="C111" s="32" t="s">
        <v>24</v>
      </c>
      <c r="D111" s="57" t="s">
        <v>290</v>
      </c>
      <c r="E111" s="13" t="s">
        <v>20</v>
      </c>
      <c r="F111" s="33" t="s">
        <v>160</v>
      </c>
      <c r="G111" s="14" t="s">
        <v>22</v>
      </c>
      <c r="H111" s="18">
        <v>18.83736</v>
      </c>
      <c r="I111" s="53">
        <v>0</v>
      </c>
      <c r="J111" s="18">
        <f t="shared" si="9"/>
        <v>18.83736</v>
      </c>
      <c r="K111" s="19">
        <f t="shared" si="10"/>
        <v>1.5094</v>
      </c>
    </row>
    <row r="112" ht="42.75" spans="1:11">
      <c r="A112" s="49">
        <v>107</v>
      </c>
      <c r="B112" s="54" t="s">
        <v>291</v>
      </c>
      <c r="C112" s="54" t="s">
        <v>24</v>
      </c>
      <c r="D112" s="55" t="s">
        <v>292</v>
      </c>
      <c r="E112" s="13" t="s">
        <v>20</v>
      </c>
      <c r="F112" s="33" t="s">
        <v>59</v>
      </c>
      <c r="G112" s="14" t="s">
        <v>22</v>
      </c>
      <c r="H112" s="18">
        <v>26.7678</v>
      </c>
      <c r="I112" s="53">
        <v>0</v>
      </c>
      <c r="J112" s="18">
        <f t="shared" si="9"/>
        <v>26.7678</v>
      </c>
      <c r="K112" s="19">
        <f t="shared" si="10"/>
        <v>2.1449</v>
      </c>
    </row>
    <row r="113" ht="42.75" spans="1:11">
      <c r="A113" s="49">
        <v>108</v>
      </c>
      <c r="B113" s="54" t="s">
        <v>293</v>
      </c>
      <c r="C113" s="54" t="s">
        <v>294</v>
      </c>
      <c r="D113" s="55" t="s">
        <v>295</v>
      </c>
      <c r="E113" s="13" t="s">
        <v>20</v>
      </c>
      <c r="F113" s="33" t="s">
        <v>77</v>
      </c>
      <c r="G113" s="14" t="s">
        <v>22</v>
      </c>
      <c r="H113" s="18">
        <v>15.86304</v>
      </c>
      <c r="I113" s="53">
        <v>0</v>
      </c>
      <c r="J113" s="18">
        <f t="shared" si="9"/>
        <v>15.86304</v>
      </c>
      <c r="K113" s="19">
        <f t="shared" si="10"/>
        <v>1.2711</v>
      </c>
    </row>
    <row r="114" ht="42.75" spans="1:11">
      <c r="A114" s="49">
        <v>109</v>
      </c>
      <c r="B114" s="54" t="s">
        <v>296</v>
      </c>
      <c r="C114" s="54" t="s">
        <v>24</v>
      </c>
      <c r="D114" s="58" t="s">
        <v>297</v>
      </c>
      <c r="E114" s="13" t="s">
        <v>20</v>
      </c>
      <c r="F114" s="33" t="s">
        <v>21</v>
      </c>
      <c r="G114" s="14" t="s">
        <v>22</v>
      </c>
      <c r="H114" s="18">
        <v>12.88872</v>
      </c>
      <c r="I114" s="53">
        <v>0</v>
      </c>
      <c r="J114" s="18">
        <f t="shared" si="9"/>
        <v>12.88872</v>
      </c>
      <c r="K114" s="19">
        <f t="shared" si="10"/>
        <v>1.0327</v>
      </c>
    </row>
    <row r="115" ht="42.75" spans="1:11">
      <c r="A115" s="49">
        <v>110</v>
      </c>
      <c r="B115" s="54" t="s">
        <v>298</v>
      </c>
      <c r="C115" s="54" t="s">
        <v>24</v>
      </c>
      <c r="D115" s="58" t="s">
        <v>299</v>
      </c>
      <c r="E115" s="13" t="s">
        <v>20</v>
      </c>
      <c r="F115" s="33" t="s">
        <v>300</v>
      </c>
      <c r="G115" s="14" t="s">
        <v>22</v>
      </c>
      <c r="H115" s="18">
        <v>21.81168</v>
      </c>
      <c r="I115" s="53">
        <v>0</v>
      </c>
      <c r="J115" s="18">
        <f t="shared" si="9"/>
        <v>21.81168</v>
      </c>
      <c r="K115" s="19">
        <f t="shared" si="10"/>
        <v>1.7477</v>
      </c>
    </row>
    <row r="116" ht="42.75" spans="1:11">
      <c r="A116" s="49">
        <v>111</v>
      </c>
      <c r="B116" s="14" t="s">
        <v>301</v>
      </c>
      <c r="C116" s="14" t="s">
        <v>24</v>
      </c>
      <c r="D116" s="31" t="s">
        <v>302</v>
      </c>
      <c r="E116" s="13" t="s">
        <v>20</v>
      </c>
      <c r="F116" s="16" t="s">
        <v>303</v>
      </c>
      <c r="G116" s="14" t="s">
        <v>22</v>
      </c>
      <c r="H116" s="18">
        <v>19.8288</v>
      </c>
      <c r="I116" s="53">
        <v>0</v>
      </c>
      <c r="J116" s="18">
        <f t="shared" si="9"/>
        <v>19.8288</v>
      </c>
      <c r="K116" s="19">
        <f>ROUND(H116*11.66%,4)</f>
        <v>2.312</v>
      </c>
    </row>
    <row r="117" ht="42.75" spans="1:11">
      <c r="A117" s="49">
        <v>112</v>
      </c>
      <c r="B117" s="14" t="s">
        <v>304</v>
      </c>
      <c r="C117" s="14" t="s">
        <v>47</v>
      </c>
      <c r="D117" s="31" t="s">
        <v>305</v>
      </c>
      <c r="E117" s="13" t="s">
        <v>20</v>
      </c>
      <c r="F117" s="16" t="s">
        <v>306</v>
      </c>
      <c r="G117" s="14" t="s">
        <v>22</v>
      </c>
      <c r="H117" s="18">
        <v>71.38</v>
      </c>
      <c r="I117" s="53">
        <v>0</v>
      </c>
      <c r="J117" s="18">
        <f t="shared" si="9"/>
        <v>71.38</v>
      </c>
      <c r="K117" s="19">
        <f>ROUND(H117*11.66%,4)</f>
        <v>8.3229</v>
      </c>
    </row>
  </sheetData>
  <mergeCells count="5">
    <mergeCell ref="A1:B1"/>
    <mergeCell ref="A2:K2"/>
    <mergeCell ref="A3:C3"/>
    <mergeCell ref="I3:K3"/>
    <mergeCell ref="A5:G5"/>
  </mergeCells>
  <pageMargins left="0.306944444444444" right="0.306944444444444" top="0.751388888888889" bottom="0.554861111111111" header="0.298611111111111" footer="0.298611111111111"/>
  <pageSetup paperSize="9" scale="81" firstPageNumber="3" orientation="landscape" useFirstPageNumber="1" horizontalDpi="600"/>
  <headerFooter differentOddEven="1">
    <oddFooter>&amp;L&amp;14— &amp;P —</oddFooter>
    <evenFooter>&amp;R&amp;14— &amp;P —</evenFooter>
  </headerFooter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72"/>
  <sheetViews>
    <sheetView view="pageBreakPreview" zoomScaleNormal="100" workbookViewId="0">
      <selection activeCell="I14" sqref="I14"/>
    </sheetView>
  </sheetViews>
  <sheetFormatPr defaultColWidth="9" defaultRowHeight="13.5"/>
  <cols>
    <col min="1" max="1" width="5.625" customWidth="1"/>
    <col min="2" max="2" width="18.5" style="26" customWidth="1"/>
    <col min="3" max="3" width="22" style="26" customWidth="1"/>
    <col min="4" max="4" width="21.625" style="27" customWidth="1"/>
    <col min="5" max="5" width="8" customWidth="1"/>
    <col min="6" max="6" width="36.625" customWidth="1"/>
    <col min="7" max="7" width="16.25" customWidth="1"/>
    <col min="8" max="10" width="14.625" style="28" customWidth="1"/>
    <col min="11" max="11" width="14.625" customWidth="1"/>
    <col min="12" max="12" width="12.625" customWidth="1"/>
    <col min="13" max="13" width="13.75" customWidth="1"/>
    <col min="14" max="14" width="21.5" customWidth="1"/>
  </cols>
  <sheetData>
    <row r="1" ht="45.95" customHeight="1" spans="1:14">
      <c r="A1" s="1" t="s">
        <v>307</v>
      </c>
      <c r="B1" s="1"/>
      <c r="C1" s="1"/>
      <c r="D1" s="2"/>
      <c r="E1" s="1"/>
      <c r="F1" s="1"/>
      <c r="G1" s="1"/>
      <c r="H1" s="3"/>
      <c r="I1" s="3"/>
      <c r="J1" s="3"/>
      <c r="K1" s="1"/>
    </row>
    <row r="2" s="6" customFormat="1" ht="14.25" spans="1:14">
      <c r="A2" s="4" t="s">
        <v>2</v>
      </c>
      <c r="B2" s="4"/>
      <c r="C2" s="4"/>
      <c r="D2" s="4"/>
      <c r="E2" s="5"/>
      <c r="F2" s="5" t="s">
        <v>3</v>
      </c>
      <c r="H2" s="5"/>
      <c r="I2" s="5"/>
      <c r="J2" s="7" t="s">
        <v>308</v>
      </c>
      <c r="K2" s="5"/>
    </row>
    <row r="3" s="6" customFormat="1" ht="42.95" customHeight="1" spans="1:14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9" t="s">
        <v>11</v>
      </c>
      <c r="H3" s="10" t="s">
        <v>309</v>
      </c>
      <c r="I3" s="11" t="s">
        <v>310</v>
      </c>
      <c r="J3" s="11" t="s">
        <v>311</v>
      </c>
      <c r="K3" s="8" t="s">
        <v>312</v>
      </c>
      <c r="L3" s="8" t="s">
        <v>313</v>
      </c>
      <c r="M3" s="8" t="s">
        <v>314</v>
      </c>
      <c r="N3" s="8" t="s">
        <v>315</v>
      </c>
    </row>
    <row r="4" s="6" customFormat="1" ht="27" customHeight="1" spans="1:14">
      <c r="A4" s="8" t="s">
        <v>16</v>
      </c>
      <c r="B4" s="8"/>
      <c r="C4" s="8"/>
      <c r="D4" s="8"/>
      <c r="E4" s="8"/>
      <c r="F4" s="8"/>
      <c r="G4" s="8"/>
      <c r="H4" s="10">
        <f>SUM(H5:H54)</f>
        <v>1331.96</v>
      </c>
      <c r="I4" s="10">
        <f>SUM(I5:I54)</f>
        <v>0</v>
      </c>
      <c r="J4" s="10">
        <f>SUM(J5:J54)</f>
        <v>1331.96</v>
      </c>
      <c r="K4" s="10">
        <f>SUM(K5:K54)</f>
        <v>299.98</v>
      </c>
      <c r="L4" s="19">
        <f>200/H4</f>
        <v>0.150154659299078</v>
      </c>
      <c r="M4" s="19"/>
      <c r="N4" s="19"/>
    </row>
    <row r="5" s="6" customFormat="1" ht="45" customHeight="1" spans="1:14">
      <c r="A5" s="13">
        <v>1</v>
      </c>
      <c r="B5" s="14" t="s">
        <v>46</v>
      </c>
      <c r="C5" s="14" t="s">
        <v>47</v>
      </c>
      <c r="D5" s="15" t="s">
        <v>316</v>
      </c>
      <c r="E5" s="13" t="s">
        <v>20</v>
      </c>
      <c r="F5" s="16" t="s">
        <v>49</v>
      </c>
      <c r="G5" s="14" t="s">
        <v>22</v>
      </c>
      <c r="H5" s="17">
        <v>17.21</v>
      </c>
      <c r="I5" s="18">
        <v>0</v>
      </c>
      <c r="J5" s="18">
        <v>17.21</v>
      </c>
      <c r="K5" s="29">
        <f>ROUND(H5*22.52%,2)</f>
        <v>3.88</v>
      </c>
      <c r="L5" s="20" t="s">
        <v>317</v>
      </c>
      <c r="M5" s="19" t="s">
        <v>318</v>
      </c>
      <c r="N5" s="30" t="s">
        <v>319</v>
      </c>
    </row>
    <row r="6" s="6" customFormat="1" ht="45" customHeight="1" spans="1:14">
      <c r="A6" s="13">
        <v>2</v>
      </c>
      <c r="B6" s="14" t="s">
        <v>50</v>
      </c>
      <c r="C6" s="14" t="s">
        <v>51</v>
      </c>
      <c r="D6" s="15" t="s">
        <v>320</v>
      </c>
      <c r="E6" s="13" t="s">
        <v>20</v>
      </c>
      <c r="F6" s="16" t="s">
        <v>53</v>
      </c>
      <c r="G6" s="14" t="s">
        <v>22</v>
      </c>
      <c r="H6" s="17">
        <v>10.28</v>
      </c>
      <c r="I6" s="18">
        <v>0</v>
      </c>
      <c r="J6" s="18">
        <v>10.28</v>
      </c>
      <c r="K6" s="29">
        <f t="shared" ref="K6:K37" si="0">ROUND(H6*22.52%,2)</f>
        <v>2.32</v>
      </c>
      <c r="L6" s="20" t="s">
        <v>321</v>
      </c>
      <c r="M6" s="19" t="s">
        <v>318</v>
      </c>
      <c r="N6" s="59" t="s">
        <v>322</v>
      </c>
    </row>
    <row r="7" s="6" customFormat="1" ht="45" customHeight="1" spans="1:14">
      <c r="A7" s="13">
        <v>3</v>
      </c>
      <c r="B7" s="14" t="s">
        <v>54</v>
      </c>
      <c r="C7" s="14" t="s">
        <v>24</v>
      </c>
      <c r="D7" s="15" t="s">
        <v>323</v>
      </c>
      <c r="E7" s="13" t="s">
        <v>20</v>
      </c>
      <c r="F7" s="16" t="s">
        <v>26</v>
      </c>
      <c r="G7" s="14" t="s">
        <v>22</v>
      </c>
      <c r="H7" s="17">
        <v>17.84</v>
      </c>
      <c r="I7" s="18">
        <v>0</v>
      </c>
      <c r="J7" s="18">
        <v>17.84</v>
      </c>
      <c r="K7" s="29">
        <f t="shared" si="0"/>
        <v>4.02</v>
      </c>
      <c r="L7" s="20" t="s">
        <v>321</v>
      </c>
      <c r="M7" s="19" t="s">
        <v>318</v>
      </c>
      <c r="N7" s="59" t="s">
        <v>324</v>
      </c>
    </row>
    <row r="8" s="6" customFormat="1" ht="45" customHeight="1" spans="1:14">
      <c r="A8" s="13">
        <v>4</v>
      </c>
      <c r="B8" s="14" t="s">
        <v>56</v>
      </c>
      <c r="C8" s="14" t="s">
        <v>57</v>
      </c>
      <c r="D8" s="15" t="s">
        <v>325</v>
      </c>
      <c r="E8" s="13" t="s">
        <v>20</v>
      </c>
      <c r="F8" s="16" t="s">
        <v>59</v>
      </c>
      <c r="G8" s="14" t="s">
        <v>22</v>
      </c>
      <c r="H8" s="17">
        <v>26.76</v>
      </c>
      <c r="I8" s="18">
        <v>0</v>
      </c>
      <c r="J8" s="18">
        <v>26.76</v>
      </c>
      <c r="K8" s="29">
        <f t="shared" si="0"/>
        <v>6.03</v>
      </c>
      <c r="L8" s="20" t="s">
        <v>321</v>
      </c>
      <c r="M8" s="19" t="s">
        <v>318</v>
      </c>
      <c r="N8" s="59" t="s">
        <v>326</v>
      </c>
    </row>
    <row r="9" s="6" customFormat="1" ht="45" customHeight="1" spans="1:14">
      <c r="A9" s="13">
        <v>5</v>
      </c>
      <c r="B9" s="14" t="s">
        <v>60</v>
      </c>
      <c r="C9" s="14" t="s">
        <v>24</v>
      </c>
      <c r="D9" s="15" t="s">
        <v>327</v>
      </c>
      <c r="E9" s="13" t="s">
        <v>20</v>
      </c>
      <c r="F9" s="16" t="s">
        <v>62</v>
      </c>
      <c r="G9" s="14" t="s">
        <v>22</v>
      </c>
      <c r="H9" s="17">
        <v>45.6</v>
      </c>
      <c r="I9" s="18">
        <v>0</v>
      </c>
      <c r="J9" s="18">
        <v>45.6</v>
      </c>
      <c r="K9" s="29">
        <f t="shared" si="0"/>
        <v>10.27</v>
      </c>
      <c r="L9" s="20" t="s">
        <v>321</v>
      </c>
      <c r="M9" s="19" t="s">
        <v>318</v>
      </c>
      <c r="N9" s="59" t="s">
        <v>328</v>
      </c>
    </row>
    <row r="10" s="6" customFormat="1" ht="45" customHeight="1" spans="1:14">
      <c r="A10" s="13">
        <v>6</v>
      </c>
      <c r="B10" s="14" t="s">
        <v>63</v>
      </c>
      <c r="C10" s="14" t="s">
        <v>24</v>
      </c>
      <c r="D10" s="15" t="s">
        <v>329</v>
      </c>
      <c r="E10" s="13" t="s">
        <v>20</v>
      </c>
      <c r="F10" s="16" t="s">
        <v>65</v>
      </c>
      <c r="G10" s="14" t="s">
        <v>22</v>
      </c>
      <c r="H10" s="17">
        <v>20.82</v>
      </c>
      <c r="I10" s="18">
        <v>0</v>
      </c>
      <c r="J10" s="18">
        <v>20.82</v>
      </c>
      <c r="K10" s="29">
        <f t="shared" si="0"/>
        <v>4.69</v>
      </c>
      <c r="L10" s="20" t="s">
        <v>321</v>
      </c>
      <c r="M10" s="19" t="s">
        <v>318</v>
      </c>
      <c r="N10" s="59" t="s">
        <v>330</v>
      </c>
    </row>
    <row r="11" s="6" customFormat="1" ht="45" customHeight="1" spans="1:14">
      <c r="A11" s="13">
        <v>7</v>
      </c>
      <c r="B11" s="14" t="s">
        <v>66</v>
      </c>
      <c r="C11" s="14" t="s">
        <v>67</v>
      </c>
      <c r="D11" s="15" t="s">
        <v>331</v>
      </c>
      <c r="E11" s="13" t="s">
        <v>20</v>
      </c>
      <c r="F11" s="16" t="s">
        <v>69</v>
      </c>
      <c r="G11" s="14" t="s">
        <v>22</v>
      </c>
      <c r="H11" s="17">
        <v>14.87</v>
      </c>
      <c r="I11" s="18">
        <v>0</v>
      </c>
      <c r="J11" s="18">
        <v>14.87</v>
      </c>
      <c r="K11" s="29">
        <f t="shared" si="0"/>
        <v>3.35</v>
      </c>
      <c r="L11" s="20" t="s">
        <v>321</v>
      </c>
      <c r="M11" s="19" t="s">
        <v>318</v>
      </c>
      <c r="N11" s="59" t="s">
        <v>332</v>
      </c>
    </row>
    <row r="12" s="6" customFormat="1" ht="45" customHeight="1" spans="1:14">
      <c r="A12" s="13">
        <v>8</v>
      </c>
      <c r="B12" s="14" t="s">
        <v>70</v>
      </c>
      <c r="C12" s="14" t="s">
        <v>51</v>
      </c>
      <c r="D12" s="15" t="s">
        <v>333</v>
      </c>
      <c r="E12" s="13" t="s">
        <v>20</v>
      </c>
      <c r="F12" s="16" t="s">
        <v>65</v>
      </c>
      <c r="G12" s="14" t="s">
        <v>22</v>
      </c>
      <c r="H12" s="17">
        <v>20.82</v>
      </c>
      <c r="I12" s="18">
        <v>0</v>
      </c>
      <c r="J12" s="18">
        <v>20.82</v>
      </c>
      <c r="K12" s="29">
        <f t="shared" si="0"/>
        <v>4.69</v>
      </c>
      <c r="L12" s="20" t="s">
        <v>321</v>
      </c>
      <c r="M12" s="19" t="s">
        <v>318</v>
      </c>
      <c r="N12" s="59" t="s">
        <v>334</v>
      </c>
    </row>
    <row r="13" s="6" customFormat="1" ht="45" customHeight="1" spans="1:14">
      <c r="A13" s="13">
        <v>9</v>
      </c>
      <c r="B13" s="14" t="s">
        <v>72</v>
      </c>
      <c r="C13" s="14" t="s">
        <v>24</v>
      </c>
      <c r="D13" s="15" t="s">
        <v>335</v>
      </c>
      <c r="E13" s="13" t="s">
        <v>20</v>
      </c>
      <c r="F13" s="16" t="s">
        <v>74</v>
      </c>
      <c r="G13" s="14" t="s">
        <v>22</v>
      </c>
      <c r="H13" s="17">
        <v>23.79</v>
      </c>
      <c r="I13" s="18">
        <v>0</v>
      </c>
      <c r="J13" s="18">
        <v>23.79</v>
      </c>
      <c r="K13" s="29">
        <f t="shared" si="0"/>
        <v>5.36</v>
      </c>
      <c r="L13" s="20" t="s">
        <v>321</v>
      </c>
      <c r="M13" s="19" t="s">
        <v>318</v>
      </c>
      <c r="N13" s="59" t="s">
        <v>336</v>
      </c>
    </row>
    <row r="14" s="6" customFormat="1" ht="45" customHeight="1" spans="1:14">
      <c r="A14" s="13">
        <v>10</v>
      </c>
      <c r="B14" s="14" t="s">
        <v>103</v>
      </c>
      <c r="C14" s="14" t="s">
        <v>24</v>
      </c>
      <c r="D14" s="15" t="s">
        <v>337</v>
      </c>
      <c r="E14" s="13" t="s">
        <v>20</v>
      </c>
      <c r="F14" s="16" t="s">
        <v>105</v>
      </c>
      <c r="G14" s="14" t="s">
        <v>22</v>
      </c>
      <c r="H14" s="17">
        <v>38.56</v>
      </c>
      <c r="I14" s="18">
        <v>0</v>
      </c>
      <c r="J14" s="18">
        <v>38.56</v>
      </c>
      <c r="K14" s="29">
        <f t="shared" si="0"/>
        <v>8.68</v>
      </c>
      <c r="L14" s="20" t="s">
        <v>317</v>
      </c>
      <c r="M14" s="19" t="s">
        <v>318</v>
      </c>
      <c r="N14" s="30" t="s">
        <v>338</v>
      </c>
    </row>
    <row r="15" s="6" customFormat="1" ht="45" customHeight="1" spans="1:14">
      <c r="A15" s="13">
        <v>11</v>
      </c>
      <c r="B15" s="14" t="s">
        <v>106</v>
      </c>
      <c r="C15" s="14" t="s">
        <v>24</v>
      </c>
      <c r="D15" s="15" t="s">
        <v>339</v>
      </c>
      <c r="E15" s="13" t="s">
        <v>20</v>
      </c>
      <c r="F15" s="16" t="s">
        <v>108</v>
      </c>
      <c r="G15" s="14" t="s">
        <v>22</v>
      </c>
      <c r="H15" s="17">
        <v>25.71</v>
      </c>
      <c r="I15" s="18">
        <v>0</v>
      </c>
      <c r="J15" s="18">
        <v>25.71</v>
      </c>
      <c r="K15" s="29">
        <f t="shared" si="0"/>
        <v>5.79</v>
      </c>
      <c r="L15" s="20" t="s">
        <v>317</v>
      </c>
      <c r="M15" s="19" t="s">
        <v>318</v>
      </c>
      <c r="N15" s="30" t="s">
        <v>340</v>
      </c>
    </row>
    <row r="16" s="6" customFormat="1" ht="45" customHeight="1" spans="1:14">
      <c r="A16" s="13">
        <v>12</v>
      </c>
      <c r="B16" s="14" t="s">
        <v>109</v>
      </c>
      <c r="C16" s="14" t="s">
        <v>79</v>
      </c>
      <c r="D16" s="15" t="s">
        <v>341</v>
      </c>
      <c r="E16" s="13" t="s">
        <v>20</v>
      </c>
      <c r="F16" s="16" t="s">
        <v>111</v>
      </c>
      <c r="G16" s="14" t="s">
        <v>22</v>
      </c>
      <c r="H16" s="17">
        <v>22.3</v>
      </c>
      <c r="I16" s="18">
        <v>0</v>
      </c>
      <c r="J16" s="18">
        <v>22.3</v>
      </c>
      <c r="K16" s="29">
        <f t="shared" si="0"/>
        <v>5.02</v>
      </c>
      <c r="L16" s="20" t="s">
        <v>321</v>
      </c>
      <c r="M16" s="19" t="s">
        <v>318</v>
      </c>
      <c r="N16" s="59" t="s">
        <v>342</v>
      </c>
    </row>
    <row r="17" s="6" customFormat="1" ht="45" customHeight="1" spans="1:14">
      <c r="A17" s="13">
        <v>13</v>
      </c>
      <c r="B17" s="14" t="s">
        <v>112</v>
      </c>
      <c r="C17" s="14" t="s">
        <v>79</v>
      </c>
      <c r="D17" s="15" t="s">
        <v>343</v>
      </c>
      <c r="E17" s="13" t="s">
        <v>20</v>
      </c>
      <c r="F17" s="16" t="s">
        <v>114</v>
      </c>
      <c r="G17" s="14" t="s">
        <v>22</v>
      </c>
      <c r="H17" s="17">
        <v>34.96</v>
      </c>
      <c r="I17" s="18">
        <v>0</v>
      </c>
      <c r="J17" s="18">
        <v>34.96</v>
      </c>
      <c r="K17" s="29">
        <f t="shared" si="0"/>
        <v>7.87</v>
      </c>
      <c r="L17" s="20" t="s">
        <v>321</v>
      </c>
      <c r="M17" s="19" t="s">
        <v>318</v>
      </c>
      <c r="N17" s="59" t="s">
        <v>344</v>
      </c>
    </row>
    <row r="18" s="6" customFormat="1" ht="45" customHeight="1" spans="1:14">
      <c r="A18" s="13">
        <v>14</v>
      </c>
      <c r="B18" s="14" t="s">
        <v>115</v>
      </c>
      <c r="C18" s="14" t="s">
        <v>79</v>
      </c>
      <c r="D18" s="15" t="s">
        <v>345</v>
      </c>
      <c r="E18" s="13" t="s">
        <v>20</v>
      </c>
      <c r="F18" s="16" t="s">
        <v>117</v>
      </c>
      <c r="G18" s="14" t="s">
        <v>22</v>
      </c>
      <c r="H18" s="17">
        <v>30.73</v>
      </c>
      <c r="I18" s="18">
        <v>0</v>
      </c>
      <c r="J18" s="18">
        <v>30.73</v>
      </c>
      <c r="K18" s="29">
        <f t="shared" si="0"/>
        <v>6.92</v>
      </c>
      <c r="L18" s="20" t="s">
        <v>321</v>
      </c>
      <c r="M18" s="19" t="s">
        <v>318</v>
      </c>
      <c r="N18" s="59" t="s">
        <v>346</v>
      </c>
    </row>
    <row r="19" s="6" customFormat="1" ht="45" customHeight="1" spans="1:14">
      <c r="A19" s="13">
        <v>15</v>
      </c>
      <c r="B19" s="14" t="s">
        <v>118</v>
      </c>
      <c r="C19" s="14" t="s">
        <v>51</v>
      </c>
      <c r="D19" s="15" t="s">
        <v>347</v>
      </c>
      <c r="E19" s="13" t="s">
        <v>20</v>
      </c>
      <c r="F19" s="16" t="s">
        <v>120</v>
      </c>
      <c r="G19" s="14" t="s">
        <v>22</v>
      </c>
      <c r="H19" s="17">
        <v>14.39</v>
      </c>
      <c r="I19" s="18">
        <v>0</v>
      </c>
      <c r="J19" s="18">
        <v>14.39</v>
      </c>
      <c r="K19" s="29">
        <f t="shared" si="0"/>
        <v>3.24</v>
      </c>
      <c r="L19" s="20" t="s">
        <v>321</v>
      </c>
      <c r="M19" s="19" t="s">
        <v>318</v>
      </c>
      <c r="N19" s="59" t="s">
        <v>348</v>
      </c>
    </row>
    <row r="20" s="6" customFormat="1" ht="45" customHeight="1" spans="1:14">
      <c r="A20" s="13">
        <v>16</v>
      </c>
      <c r="B20" s="14" t="s">
        <v>121</v>
      </c>
      <c r="C20" s="14" t="s">
        <v>51</v>
      </c>
      <c r="D20" s="15" t="s">
        <v>349</v>
      </c>
      <c r="E20" s="13" t="s">
        <v>20</v>
      </c>
      <c r="F20" s="16" t="s">
        <v>123</v>
      </c>
      <c r="G20" s="14" t="s">
        <v>22</v>
      </c>
      <c r="H20" s="17">
        <v>35.69</v>
      </c>
      <c r="I20" s="18">
        <v>0</v>
      </c>
      <c r="J20" s="18">
        <v>35.69</v>
      </c>
      <c r="K20" s="29">
        <f t="shared" si="0"/>
        <v>8.04</v>
      </c>
      <c r="L20" s="20" t="s">
        <v>321</v>
      </c>
      <c r="M20" s="19" t="s">
        <v>318</v>
      </c>
      <c r="N20" s="59" t="s">
        <v>334</v>
      </c>
    </row>
    <row r="21" s="6" customFormat="1" ht="45" customHeight="1" spans="1:14">
      <c r="A21" s="13">
        <v>17</v>
      </c>
      <c r="B21" s="14" t="s">
        <v>124</v>
      </c>
      <c r="C21" s="14" t="s">
        <v>24</v>
      </c>
      <c r="D21" s="15" t="s">
        <v>350</v>
      </c>
      <c r="E21" s="13" t="s">
        <v>20</v>
      </c>
      <c r="F21" s="16" t="s">
        <v>26</v>
      </c>
      <c r="G21" s="14" t="s">
        <v>22</v>
      </c>
      <c r="H21" s="17">
        <v>17.84</v>
      </c>
      <c r="I21" s="18">
        <v>0</v>
      </c>
      <c r="J21" s="18">
        <v>17.84</v>
      </c>
      <c r="K21" s="29">
        <f t="shared" si="0"/>
        <v>4.02</v>
      </c>
      <c r="L21" s="20" t="s">
        <v>321</v>
      </c>
      <c r="M21" s="19" t="s">
        <v>318</v>
      </c>
      <c r="N21" s="59" t="s">
        <v>351</v>
      </c>
    </row>
    <row r="22" s="6" customFormat="1" ht="45" customHeight="1" spans="1:14">
      <c r="A22" s="13">
        <v>18</v>
      </c>
      <c r="B22" s="14" t="s">
        <v>126</v>
      </c>
      <c r="C22" s="14" t="s">
        <v>51</v>
      </c>
      <c r="D22" s="15" t="s">
        <v>352</v>
      </c>
      <c r="E22" s="13" t="s">
        <v>20</v>
      </c>
      <c r="F22" s="16" t="s">
        <v>45</v>
      </c>
      <c r="G22" s="14" t="s">
        <v>22</v>
      </c>
      <c r="H22" s="17">
        <v>9.91</v>
      </c>
      <c r="I22" s="18">
        <v>0</v>
      </c>
      <c r="J22" s="18">
        <v>9.91</v>
      </c>
      <c r="K22" s="29">
        <f t="shared" si="0"/>
        <v>2.23</v>
      </c>
      <c r="L22" s="20" t="s">
        <v>321</v>
      </c>
      <c r="M22" s="19" t="s">
        <v>318</v>
      </c>
      <c r="N22" s="59" t="s">
        <v>353</v>
      </c>
    </row>
    <row r="23" s="6" customFormat="1" ht="45" customHeight="1" spans="1:14">
      <c r="A23" s="13">
        <v>19</v>
      </c>
      <c r="B23" s="14" t="s">
        <v>128</v>
      </c>
      <c r="C23" s="14" t="s">
        <v>51</v>
      </c>
      <c r="D23" s="15" t="s">
        <v>354</v>
      </c>
      <c r="E23" s="13" t="s">
        <v>20</v>
      </c>
      <c r="F23" s="16" t="s">
        <v>130</v>
      </c>
      <c r="G23" s="14" t="s">
        <v>22</v>
      </c>
      <c r="H23" s="17">
        <v>15.48</v>
      </c>
      <c r="I23" s="18">
        <v>0</v>
      </c>
      <c r="J23" s="18">
        <v>15.48</v>
      </c>
      <c r="K23" s="29">
        <f t="shared" si="0"/>
        <v>3.49</v>
      </c>
      <c r="L23" s="20" t="s">
        <v>321</v>
      </c>
      <c r="M23" s="19" t="s">
        <v>318</v>
      </c>
      <c r="N23" s="59" t="s">
        <v>355</v>
      </c>
    </row>
    <row r="24" s="6" customFormat="1" ht="45" customHeight="1" spans="1:14">
      <c r="A24" s="13">
        <v>20</v>
      </c>
      <c r="B24" s="14" t="s">
        <v>131</v>
      </c>
      <c r="C24" s="14" t="s">
        <v>57</v>
      </c>
      <c r="D24" s="15" t="s">
        <v>356</v>
      </c>
      <c r="E24" s="13" t="s">
        <v>20</v>
      </c>
      <c r="F24" s="16" t="s">
        <v>133</v>
      </c>
      <c r="G24" s="14" t="s">
        <v>22</v>
      </c>
      <c r="H24" s="17">
        <v>58.2</v>
      </c>
      <c r="I24" s="18">
        <v>0</v>
      </c>
      <c r="J24" s="18">
        <v>58.2</v>
      </c>
      <c r="K24" s="29">
        <f t="shared" si="0"/>
        <v>13.11</v>
      </c>
      <c r="L24" s="20" t="s">
        <v>321</v>
      </c>
      <c r="M24" s="19" t="s">
        <v>318</v>
      </c>
      <c r="N24" s="59" t="s">
        <v>357</v>
      </c>
    </row>
    <row r="25" s="6" customFormat="1" ht="45" customHeight="1" spans="1:14">
      <c r="A25" s="13">
        <v>21</v>
      </c>
      <c r="B25" s="32" t="s">
        <v>183</v>
      </c>
      <c r="C25" s="32" t="s">
        <v>24</v>
      </c>
      <c r="D25" s="15" t="s">
        <v>358</v>
      </c>
      <c r="E25" s="13" t="s">
        <v>20</v>
      </c>
      <c r="F25" s="33" t="s">
        <v>185</v>
      </c>
      <c r="G25" s="14" t="s">
        <v>22</v>
      </c>
      <c r="H25" s="34">
        <v>19.82</v>
      </c>
      <c r="I25" s="18">
        <v>0</v>
      </c>
      <c r="J25" s="18">
        <v>19.82</v>
      </c>
      <c r="K25" s="29">
        <f t="shared" si="0"/>
        <v>4.46</v>
      </c>
      <c r="L25" s="20" t="s">
        <v>321</v>
      </c>
      <c r="M25" s="19" t="s">
        <v>318</v>
      </c>
      <c r="N25" s="30" t="s">
        <v>359</v>
      </c>
    </row>
    <row r="26" s="6" customFormat="1" ht="45" customHeight="1" spans="1:14">
      <c r="A26" s="13">
        <v>22</v>
      </c>
      <c r="B26" s="32" t="s">
        <v>186</v>
      </c>
      <c r="C26" s="32" t="s">
        <v>79</v>
      </c>
      <c r="D26" s="15" t="s">
        <v>360</v>
      </c>
      <c r="E26" s="13" t="s">
        <v>20</v>
      </c>
      <c r="F26" s="33" t="s">
        <v>151</v>
      </c>
      <c r="G26" s="14" t="s">
        <v>22</v>
      </c>
      <c r="H26" s="34">
        <v>30.73</v>
      </c>
      <c r="I26" s="18">
        <v>0</v>
      </c>
      <c r="J26" s="18">
        <v>30.73</v>
      </c>
      <c r="K26" s="29">
        <f t="shared" si="0"/>
        <v>6.92</v>
      </c>
      <c r="L26" s="20" t="s">
        <v>321</v>
      </c>
      <c r="M26" s="19" t="s">
        <v>318</v>
      </c>
      <c r="N26" s="30" t="s">
        <v>361</v>
      </c>
    </row>
    <row r="27" s="6" customFormat="1" ht="45" customHeight="1" spans="1:14">
      <c r="A27" s="13">
        <v>23</v>
      </c>
      <c r="B27" s="32" t="s">
        <v>188</v>
      </c>
      <c r="C27" s="32" t="s">
        <v>24</v>
      </c>
      <c r="D27" s="15" t="s">
        <v>362</v>
      </c>
      <c r="E27" s="13" t="s">
        <v>20</v>
      </c>
      <c r="F27" s="33" t="s">
        <v>65</v>
      </c>
      <c r="G27" s="14" t="s">
        <v>22</v>
      </c>
      <c r="H27" s="34">
        <v>20.82</v>
      </c>
      <c r="I27" s="18">
        <v>0</v>
      </c>
      <c r="J27" s="18">
        <v>20.82</v>
      </c>
      <c r="K27" s="29">
        <f t="shared" si="0"/>
        <v>4.69</v>
      </c>
      <c r="L27" s="20" t="s">
        <v>321</v>
      </c>
      <c r="M27" s="19" t="s">
        <v>318</v>
      </c>
      <c r="N27" s="30" t="s">
        <v>363</v>
      </c>
    </row>
    <row r="28" s="6" customFormat="1" ht="45" customHeight="1" spans="1:14">
      <c r="A28" s="13">
        <v>24</v>
      </c>
      <c r="B28" s="32" t="s">
        <v>190</v>
      </c>
      <c r="C28" s="32" t="s">
        <v>24</v>
      </c>
      <c r="D28" s="15" t="s">
        <v>364</v>
      </c>
      <c r="E28" s="13" t="s">
        <v>20</v>
      </c>
      <c r="F28" s="33" t="s">
        <v>192</v>
      </c>
      <c r="G28" s="14" t="s">
        <v>22</v>
      </c>
      <c r="H28" s="34">
        <v>22.8</v>
      </c>
      <c r="I28" s="18">
        <v>0</v>
      </c>
      <c r="J28" s="18">
        <v>22.8</v>
      </c>
      <c r="K28" s="29">
        <f t="shared" si="0"/>
        <v>5.13</v>
      </c>
      <c r="L28" s="20" t="s">
        <v>321</v>
      </c>
      <c r="M28" s="19" t="s">
        <v>318</v>
      </c>
      <c r="N28" s="30" t="s">
        <v>365</v>
      </c>
    </row>
    <row r="29" s="6" customFormat="1" ht="45" customHeight="1" spans="1:14">
      <c r="A29" s="13">
        <v>25</v>
      </c>
      <c r="B29" s="32" t="s">
        <v>193</v>
      </c>
      <c r="C29" s="32" t="s">
        <v>79</v>
      </c>
      <c r="D29" s="15" t="s">
        <v>366</v>
      </c>
      <c r="E29" s="13" t="s">
        <v>20</v>
      </c>
      <c r="F29" s="33" t="s">
        <v>195</v>
      </c>
      <c r="G29" s="14" t="s">
        <v>22</v>
      </c>
      <c r="H29" s="34">
        <v>85.26</v>
      </c>
      <c r="I29" s="18">
        <v>0</v>
      </c>
      <c r="J29" s="18">
        <v>85.26</v>
      </c>
      <c r="K29" s="29">
        <f t="shared" si="0"/>
        <v>19.2</v>
      </c>
      <c r="L29" s="20" t="s">
        <v>321</v>
      </c>
      <c r="M29" s="19" t="s">
        <v>318</v>
      </c>
      <c r="N29" s="30" t="s">
        <v>367</v>
      </c>
    </row>
    <row r="30" s="6" customFormat="1" ht="45" customHeight="1" spans="1:14">
      <c r="A30" s="13">
        <v>26</v>
      </c>
      <c r="B30" s="32" t="s">
        <v>196</v>
      </c>
      <c r="C30" s="32" t="s">
        <v>24</v>
      </c>
      <c r="D30" s="15" t="s">
        <v>368</v>
      </c>
      <c r="E30" s="13" t="s">
        <v>20</v>
      </c>
      <c r="F30" s="33" t="s">
        <v>148</v>
      </c>
      <c r="G30" s="14" t="s">
        <v>22</v>
      </c>
      <c r="H30" s="34">
        <v>38.66</v>
      </c>
      <c r="I30" s="18">
        <v>0</v>
      </c>
      <c r="J30" s="18">
        <v>38.66</v>
      </c>
      <c r="K30" s="29">
        <f t="shared" si="0"/>
        <v>8.71</v>
      </c>
      <c r="L30" s="20" t="s">
        <v>321</v>
      </c>
      <c r="M30" s="19" t="s">
        <v>318</v>
      </c>
      <c r="N30" s="30" t="s">
        <v>369</v>
      </c>
    </row>
    <row r="31" s="6" customFormat="1" ht="45" customHeight="1" spans="1:14">
      <c r="A31" s="13">
        <v>27</v>
      </c>
      <c r="B31" s="32" t="s">
        <v>198</v>
      </c>
      <c r="C31" s="32" t="s">
        <v>24</v>
      </c>
      <c r="D31" s="15" t="s">
        <v>370</v>
      </c>
      <c r="E31" s="13" t="s">
        <v>20</v>
      </c>
      <c r="F31" s="33" t="s">
        <v>200</v>
      </c>
      <c r="G31" s="14" t="s">
        <v>22</v>
      </c>
      <c r="H31" s="34">
        <v>45.6</v>
      </c>
      <c r="I31" s="18">
        <v>0</v>
      </c>
      <c r="J31" s="18">
        <v>45.6</v>
      </c>
      <c r="K31" s="29">
        <f t="shared" si="0"/>
        <v>10.27</v>
      </c>
      <c r="L31" s="20" t="s">
        <v>321</v>
      </c>
      <c r="M31" s="19" t="s">
        <v>318</v>
      </c>
      <c r="N31" s="30" t="s">
        <v>371</v>
      </c>
    </row>
    <row r="32" s="6" customFormat="1" ht="45" customHeight="1" spans="1:14">
      <c r="A32" s="13">
        <v>28</v>
      </c>
      <c r="B32" s="32" t="s">
        <v>201</v>
      </c>
      <c r="C32" s="32" t="s">
        <v>24</v>
      </c>
      <c r="D32" s="15" t="s">
        <v>372</v>
      </c>
      <c r="E32" s="13" t="s">
        <v>20</v>
      </c>
      <c r="F32" s="33" t="s">
        <v>111</v>
      </c>
      <c r="G32" s="14" t="s">
        <v>22</v>
      </c>
      <c r="H32" s="34">
        <v>22.3</v>
      </c>
      <c r="I32" s="18">
        <v>0</v>
      </c>
      <c r="J32" s="18">
        <v>22.3</v>
      </c>
      <c r="K32" s="29">
        <f t="shared" si="0"/>
        <v>5.02</v>
      </c>
      <c r="L32" s="20" t="s">
        <v>321</v>
      </c>
      <c r="M32" s="19" t="s">
        <v>318</v>
      </c>
      <c r="N32" s="30" t="s">
        <v>373</v>
      </c>
    </row>
    <row r="33" s="6" customFormat="1" ht="45" customHeight="1" spans="1:14">
      <c r="A33" s="13">
        <v>29</v>
      </c>
      <c r="B33" s="32" t="s">
        <v>203</v>
      </c>
      <c r="C33" s="32" t="s">
        <v>79</v>
      </c>
      <c r="D33" s="15" t="s">
        <v>374</v>
      </c>
      <c r="E33" s="13" t="s">
        <v>20</v>
      </c>
      <c r="F33" s="33" t="s">
        <v>205</v>
      </c>
      <c r="G33" s="14" t="s">
        <v>22</v>
      </c>
      <c r="H33" s="34">
        <v>27.76</v>
      </c>
      <c r="I33" s="18">
        <v>0</v>
      </c>
      <c r="J33" s="18">
        <v>27.76</v>
      </c>
      <c r="K33" s="29">
        <f t="shared" si="0"/>
        <v>6.25</v>
      </c>
      <c r="L33" s="20" t="s">
        <v>321</v>
      </c>
      <c r="M33" s="19" t="s">
        <v>318</v>
      </c>
      <c r="N33" s="30" t="s">
        <v>375</v>
      </c>
    </row>
    <row r="34" s="6" customFormat="1" ht="45" customHeight="1" spans="1:14">
      <c r="A34" s="13">
        <v>30</v>
      </c>
      <c r="B34" s="32" t="s">
        <v>206</v>
      </c>
      <c r="C34" s="32" t="s">
        <v>24</v>
      </c>
      <c r="D34" s="15" t="s">
        <v>376</v>
      </c>
      <c r="E34" s="13" t="s">
        <v>20</v>
      </c>
      <c r="F34" s="33" t="s">
        <v>65</v>
      </c>
      <c r="G34" s="14" t="s">
        <v>22</v>
      </c>
      <c r="H34" s="34">
        <v>20.82</v>
      </c>
      <c r="I34" s="18">
        <v>0</v>
      </c>
      <c r="J34" s="18">
        <v>20.82</v>
      </c>
      <c r="K34" s="29">
        <f t="shared" si="0"/>
        <v>4.69</v>
      </c>
      <c r="L34" s="20" t="s">
        <v>321</v>
      </c>
      <c r="M34" s="19" t="s">
        <v>318</v>
      </c>
      <c r="N34" s="30" t="s">
        <v>377</v>
      </c>
    </row>
    <row r="35" s="6" customFormat="1" ht="45" customHeight="1" spans="1:14">
      <c r="A35" s="13">
        <v>31</v>
      </c>
      <c r="B35" s="32" t="s">
        <v>208</v>
      </c>
      <c r="C35" s="32" t="s">
        <v>24</v>
      </c>
      <c r="D35" s="15" t="s">
        <v>378</v>
      </c>
      <c r="E35" s="13" t="s">
        <v>20</v>
      </c>
      <c r="F35" s="33" t="s">
        <v>77</v>
      </c>
      <c r="G35" s="14" t="s">
        <v>22</v>
      </c>
      <c r="H35" s="34">
        <v>15.86</v>
      </c>
      <c r="I35" s="18">
        <v>0</v>
      </c>
      <c r="J35" s="18">
        <v>15.86</v>
      </c>
      <c r="K35" s="29">
        <f t="shared" si="0"/>
        <v>3.57</v>
      </c>
      <c r="L35" s="20" t="s">
        <v>321</v>
      </c>
      <c r="M35" s="19" t="s">
        <v>318</v>
      </c>
      <c r="N35" s="30" t="s">
        <v>379</v>
      </c>
    </row>
    <row r="36" s="6" customFormat="1" ht="45" customHeight="1" spans="1:14">
      <c r="A36" s="13">
        <v>32</v>
      </c>
      <c r="B36" s="32" t="s">
        <v>210</v>
      </c>
      <c r="C36" s="32" t="s">
        <v>24</v>
      </c>
      <c r="D36" s="15" t="s">
        <v>380</v>
      </c>
      <c r="E36" s="13" t="s">
        <v>20</v>
      </c>
      <c r="F36" s="33" t="s">
        <v>185</v>
      </c>
      <c r="G36" s="14" t="s">
        <v>22</v>
      </c>
      <c r="H36" s="34">
        <v>19.82</v>
      </c>
      <c r="I36" s="18">
        <v>0</v>
      </c>
      <c r="J36" s="18">
        <v>19.82</v>
      </c>
      <c r="K36" s="29">
        <f t="shared" si="0"/>
        <v>4.46</v>
      </c>
      <c r="L36" s="20" t="s">
        <v>321</v>
      </c>
      <c r="M36" s="19" t="s">
        <v>318</v>
      </c>
      <c r="N36" s="30" t="s">
        <v>381</v>
      </c>
    </row>
    <row r="37" s="6" customFormat="1" ht="45" customHeight="1" spans="1:14">
      <c r="A37" s="13">
        <v>33</v>
      </c>
      <c r="B37" s="32" t="s">
        <v>212</v>
      </c>
      <c r="C37" s="32" t="s">
        <v>24</v>
      </c>
      <c r="D37" s="15" t="s">
        <v>382</v>
      </c>
      <c r="E37" s="13" t="s">
        <v>20</v>
      </c>
      <c r="F37" s="33" t="s">
        <v>171</v>
      </c>
      <c r="G37" s="14" t="s">
        <v>22</v>
      </c>
      <c r="H37" s="34">
        <v>42.63</v>
      </c>
      <c r="I37" s="18">
        <v>0</v>
      </c>
      <c r="J37" s="18">
        <v>42.63</v>
      </c>
      <c r="K37" s="29">
        <f t="shared" si="0"/>
        <v>9.6</v>
      </c>
      <c r="L37" s="20" t="s">
        <v>321</v>
      </c>
      <c r="M37" s="19" t="s">
        <v>318</v>
      </c>
      <c r="N37" s="30" t="s">
        <v>383</v>
      </c>
    </row>
    <row r="38" s="6" customFormat="1" ht="45" customHeight="1" spans="1:14">
      <c r="A38" s="13">
        <v>34</v>
      </c>
      <c r="B38" s="32" t="s">
        <v>214</v>
      </c>
      <c r="C38" s="32" t="s">
        <v>24</v>
      </c>
      <c r="D38" s="15" t="s">
        <v>384</v>
      </c>
      <c r="E38" s="13" t="s">
        <v>20</v>
      </c>
      <c r="F38" s="33" t="s">
        <v>26</v>
      </c>
      <c r="G38" s="14" t="s">
        <v>22</v>
      </c>
      <c r="H38" s="34">
        <v>17.84</v>
      </c>
      <c r="I38" s="18">
        <v>0</v>
      </c>
      <c r="J38" s="18">
        <v>17.84</v>
      </c>
      <c r="K38" s="29">
        <f t="shared" ref="K38:K54" si="1">ROUND(H38*22.52%,2)</f>
        <v>4.02</v>
      </c>
      <c r="L38" s="20" t="s">
        <v>321</v>
      </c>
      <c r="M38" s="19" t="s">
        <v>318</v>
      </c>
      <c r="N38" s="30" t="s">
        <v>385</v>
      </c>
    </row>
    <row r="39" s="6" customFormat="1" ht="45" customHeight="1" spans="1:14">
      <c r="A39" s="13">
        <v>35</v>
      </c>
      <c r="B39" s="32" t="s">
        <v>216</v>
      </c>
      <c r="C39" s="32" t="s">
        <v>24</v>
      </c>
      <c r="D39" s="15" t="s">
        <v>386</v>
      </c>
      <c r="E39" s="13" t="s">
        <v>20</v>
      </c>
      <c r="F39" s="33" t="s">
        <v>26</v>
      </c>
      <c r="G39" s="14" t="s">
        <v>22</v>
      </c>
      <c r="H39" s="34">
        <v>17.84</v>
      </c>
      <c r="I39" s="18">
        <v>0</v>
      </c>
      <c r="J39" s="18">
        <v>17.84</v>
      </c>
      <c r="K39" s="29">
        <f t="shared" si="1"/>
        <v>4.02</v>
      </c>
      <c r="L39" s="20" t="s">
        <v>321</v>
      </c>
      <c r="M39" s="19" t="s">
        <v>318</v>
      </c>
      <c r="N39" s="30" t="s">
        <v>387</v>
      </c>
    </row>
    <row r="40" s="6" customFormat="1" ht="45" customHeight="1" spans="1:14">
      <c r="A40" s="13">
        <v>36</v>
      </c>
      <c r="B40" s="32" t="s">
        <v>218</v>
      </c>
      <c r="C40" s="32" t="s">
        <v>24</v>
      </c>
      <c r="D40" s="15" t="s">
        <v>388</v>
      </c>
      <c r="E40" s="13" t="s">
        <v>20</v>
      </c>
      <c r="F40" s="33" t="s">
        <v>151</v>
      </c>
      <c r="G40" s="14" t="s">
        <v>22</v>
      </c>
      <c r="H40" s="34">
        <v>30.73</v>
      </c>
      <c r="I40" s="18">
        <v>0</v>
      </c>
      <c r="J40" s="18">
        <v>30.73</v>
      </c>
      <c r="K40" s="29">
        <f t="shared" si="1"/>
        <v>6.92</v>
      </c>
      <c r="L40" s="20" t="s">
        <v>321</v>
      </c>
      <c r="M40" s="19" t="s">
        <v>318</v>
      </c>
      <c r="N40" s="30" t="s">
        <v>389</v>
      </c>
    </row>
    <row r="41" s="6" customFormat="1" ht="45" customHeight="1" spans="1:14">
      <c r="A41" s="13">
        <v>37</v>
      </c>
      <c r="B41" s="32" t="s">
        <v>220</v>
      </c>
      <c r="C41" s="32" t="s">
        <v>79</v>
      </c>
      <c r="D41" s="15" t="s">
        <v>390</v>
      </c>
      <c r="E41" s="13" t="s">
        <v>20</v>
      </c>
      <c r="F41" s="33" t="s">
        <v>222</v>
      </c>
      <c r="G41" s="14" t="s">
        <v>22</v>
      </c>
      <c r="H41" s="34">
        <v>17.35</v>
      </c>
      <c r="I41" s="18">
        <v>0</v>
      </c>
      <c r="J41" s="18">
        <v>17.35</v>
      </c>
      <c r="K41" s="29">
        <f t="shared" si="1"/>
        <v>3.91</v>
      </c>
      <c r="L41" s="20" t="s">
        <v>321</v>
      </c>
      <c r="M41" s="19" t="s">
        <v>318</v>
      </c>
      <c r="N41" s="30" t="s">
        <v>391</v>
      </c>
    </row>
    <row r="42" s="6" customFormat="1" ht="45" customHeight="1" spans="1:14">
      <c r="A42" s="13">
        <v>38</v>
      </c>
      <c r="B42" s="32" t="s">
        <v>223</v>
      </c>
      <c r="C42" s="32" t="s">
        <v>79</v>
      </c>
      <c r="D42" s="15" t="s">
        <v>392</v>
      </c>
      <c r="E42" s="13" t="s">
        <v>20</v>
      </c>
      <c r="F42" s="33" t="s">
        <v>65</v>
      </c>
      <c r="G42" s="14" t="s">
        <v>22</v>
      </c>
      <c r="H42" s="34">
        <v>20.82</v>
      </c>
      <c r="I42" s="18">
        <v>0</v>
      </c>
      <c r="J42" s="18">
        <v>20.82</v>
      </c>
      <c r="K42" s="29">
        <f t="shared" si="1"/>
        <v>4.69</v>
      </c>
      <c r="L42" s="20" t="s">
        <v>321</v>
      </c>
      <c r="M42" s="19" t="s">
        <v>318</v>
      </c>
      <c r="N42" s="30" t="s">
        <v>393</v>
      </c>
    </row>
    <row r="43" s="6" customFormat="1" ht="45" customHeight="1" spans="1:14">
      <c r="A43" s="13">
        <v>39</v>
      </c>
      <c r="B43" s="32" t="s">
        <v>225</v>
      </c>
      <c r="C43" s="32" t="s">
        <v>79</v>
      </c>
      <c r="D43" s="15" t="s">
        <v>394</v>
      </c>
      <c r="E43" s="13" t="s">
        <v>20</v>
      </c>
      <c r="F43" s="33" t="s">
        <v>227</v>
      </c>
      <c r="G43" s="14" t="s">
        <v>22</v>
      </c>
      <c r="H43" s="34">
        <v>29.24</v>
      </c>
      <c r="I43" s="18">
        <v>0</v>
      </c>
      <c r="J43" s="18">
        <v>29.24</v>
      </c>
      <c r="K43" s="29">
        <f t="shared" si="1"/>
        <v>6.58</v>
      </c>
      <c r="L43" s="20" t="s">
        <v>321</v>
      </c>
      <c r="M43" s="19" t="s">
        <v>318</v>
      </c>
      <c r="N43" s="30" t="s">
        <v>395</v>
      </c>
    </row>
    <row r="44" s="6" customFormat="1" ht="45" customHeight="1" spans="1:14">
      <c r="A44" s="13">
        <v>40</v>
      </c>
      <c r="B44" s="32" t="s">
        <v>228</v>
      </c>
      <c r="C44" s="32" t="s">
        <v>24</v>
      </c>
      <c r="D44" s="15" t="s">
        <v>396</v>
      </c>
      <c r="E44" s="13" t="s">
        <v>20</v>
      </c>
      <c r="F44" s="33" t="s">
        <v>69</v>
      </c>
      <c r="G44" s="14" t="s">
        <v>22</v>
      </c>
      <c r="H44" s="34">
        <v>14.87</v>
      </c>
      <c r="I44" s="18">
        <v>0</v>
      </c>
      <c r="J44" s="18">
        <v>14.87</v>
      </c>
      <c r="K44" s="29">
        <f t="shared" si="1"/>
        <v>3.35</v>
      </c>
      <c r="L44" s="20" t="s">
        <v>321</v>
      </c>
      <c r="M44" s="19" t="s">
        <v>318</v>
      </c>
      <c r="N44" s="30" t="s">
        <v>397</v>
      </c>
    </row>
    <row r="45" s="6" customFormat="1" ht="45" customHeight="1" spans="1:14">
      <c r="A45" s="13">
        <v>41</v>
      </c>
      <c r="B45" s="32" t="s">
        <v>230</v>
      </c>
      <c r="C45" s="32" t="s">
        <v>24</v>
      </c>
      <c r="D45" s="15" t="s">
        <v>398</v>
      </c>
      <c r="E45" s="13" t="s">
        <v>20</v>
      </c>
      <c r="F45" s="33" t="s">
        <v>69</v>
      </c>
      <c r="G45" s="14" t="s">
        <v>22</v>
      </c>
      <c r="H45" s="34">
        <v>14.87</v>
      </c>
      <c r="I45" s="18">
        <v>0</v>
      </c>
      <c r="J45" s="18">
        <v>14.87</v>
      </c>
      <c r="K45" s="29">
        <f t="shared" si="1"/>
        <v>3.35</v>
      </c>
      <c r="L45" s="20" t="s">
        <v>321</v>
      </c>
      <c r="M45" s="19" t="s">
        <v>318</v>
      </c>
      <c r="N45" s="35" t="s">
        <v>399</v>
      </c>
    </row>
    <row r="46" s="6" customFormat="1" ht="45" customHeight="1" spans="1:14">
      <c r="A46" s="13">
        <v>42</v>
      </c>
      <c r="B46" s="32" t="s">
        <v>232</v>
      </c>
      <c r="C46" s="32" t="s">
        <v>24</v>
      </c>
      <c r="D46" s="15" t="s">
        <v>400</v>
      </c>
      <c r="E46" s="13" t="s">
        <v>20</v>
      </c>
      <c r="F46" s="33" t="s">
        <v>92</v>
      </c>
      <c r="G46" s="14" t="s">
        <v>22</v>
      </c>
      <c r="H46" s="34">
        <v>20.32</v>
      </c>
      <c r="I46" s="18">
        <v>0</v>
      </c>
      <c r="J46" s="18">
        <v>20.32</v>
      </c>
      <c r="K46" s="29">
        <f t="shared" si="1"/>
        <v>4.58</v>
      </c>
      <c r="L46" s="20" t="s">
        <v>321</v>
      </c>
      <c r="M46" s="19" t="s">
        <v>318</v>
      </c>
      <c r="N46" s="35" t="s">
        <v>401</v>
      </c>
    </row>
    <row r="47" s="6" customFormat="1" ht="45" customHeight="1" spans="1:14">
      <c r="A47" s="13">
        <v>43</v>
      </c>
      <c r="B47" s="32" t="s">
        <v>234</v>
      </c>
      <c r="C47" s="32" t="s">
        <v>24</v>
      </c>
      <c r="D47" s="15" t="s">
        <v>402</v>
      </c>
      <c r="E47" s="13" t="s">
        <v>20</v>
      </c>
      <c r="F47" s="33" t="s">
        <v>40</v>
      </c>
      <c r="G47" s="14" t="s">
        <v>22</v>
      </c>
      <c r="H47" s="34">
        <v>11.89</v>
      </c>
      <c r="I47" s="18">
        <v>0</v>
      </c>
      <c r="J47" s="18">
        <v>11.89</v>
      </c>
      <c r="K47" s="29">
        <f t="shared" si="1"/>
        <v>2.68</v>
      </c>
      <c r="L47" s="20" t="s">
        <v>321</v>
      </c>
      <c r="M47" s="19" t="s">
        <v>318</v>
      </c>
      <c r="N47" s="36" t="s">
        <v>403</v>
      </c>
    </row>
    <row r="48" s="6" customFormat="1" ht="45" customHeight="1" spans="1:14">
      <c r="A48" s="13">
        <v>44</v>
      </c>
      <c r="B48" s="32" t="s">
        <v>236</v>
      </c>
      <c r="C48" s="32" t="s">
        <v>18</v>
      </c>
      <c r="D48" s="15" t="s">
        <v>404</v>
      </c>
      <c r="E48" s="13" t="s">
        <v>20</v>
      </c>
      <c r="F48" s="33" t="s">
        <v>89</v>
      </c>
      <c r="G48" s="14" t="s">
        <v>22</v>
      </c>
      <c r="H48" s="34">
        <v>29.74</v>
      </c>
      <c r="I48" s="18">
        <v>0</v>
      </c>
      <c r="J48" s="18">
        <v>29.74</v>
      </c>
      <c r="K48" s="29">
        <f t="shared" si="1"/>
        <v>6.7</v>
      </c>
      <c r="L48" s="20" t="s">
        <v>321</v>
      </c>
      <c r="M48" s="19" t="s">
        <v>318</v>
      </c>
      <c r="N48" s="37" t="s">
        <v>405</v>
      </c>
    </row>
    <row r="49" s="6" customFormat="1" ht="45" customHeight="1" spans="1:14">
      <c r="A49" s="13">
        <v>45</v>
      </c>
      <c r="B49" s="32" t="s">
        <v>238</v>
      </c>
      <c r="C49" s="32" t="s">
        <v>24</v>
      </c>
      <c r="D49" s="15" t="s">
        <v>406</v>
      </c>
      <c r="E49" s="13" t="s">
        <v>20</v>
      </c>
      <c r="F49" s="33" t="s">
        <v>185</v>
      </c>
      <c r="G49" s="14" t="s">
        <v>22</v>
      </c>
      <c r="H49" s="34">
        <v>19.82</v>
      </c>
      <c r="I49" s="18">
        <v>0</v>
      </c>
      <c r="J49" s="18">
        <v>19.82</v>
      </c>
      <c r="K49" s="29">
        <f t="shared" si="1"/>
        <v>4.46</v>
      </c>
      <c r="L49" s="20" t="s">
        <v>321</v>
      </c>
      <c r="M49" s="19" t="s">
        <v>318</v>
      </c>
      <c r="N49" s="30" t="s">
        <v>407</v>
      </c>
    </row>
    <row r="50" s="6" customFormat="1" ht="45" customHeight="1" spans="1:14">
      <c r="A50" s="13">
        <v>46</v>
      </c>
      <c r="B50" s="32" t="s">
        <v>240</v>
      </c>
      <c r="C50" s="32" t="s">
        <v>24</v>
      </c>
      <c r="D50" s="15" t="s">
        <v>408</v>
      </c>
      <c r="E50" s="13" t="s">
        <v>20</v>
      </c>
      <c r="F50" s="33" t="s">
        <v>84</v>
      </c>
      <c r="G50" s="14" t="s">
        <v>22</v>
      </c>
      <c r="H50" s="34">
        <v>27.26</v>
      </c>
      <c r="I50" s="18">
        <v>0</v>
      </c>
      <c r="J50" s="18">
        <v>27.26</v>
      </c>
      <c r="K50" s="29">
        <f t="shared" si="1"/>
        <v>6.14</v>
      </c>
      <c r="L50" s="20" t="s">
        <v>321</v>
      </c>
      <c r="M50" s="19" t="s">
        <v>318</v>
      </c>
      <c r="N50" s="30" t="s">
        <v>409</v>
      </c>
    </row>
    <row r="51" s="6" customFormat="1" ht="45" customHeight="1" spans="1:14">
      <c r="A51" s="13">
        <v>47</v>
      </c>
      <c r="B51" s="32" t="s">
        <v>242</v>
      </c>
      <c r="C51" s="32" t="s">
        <v>79</v>
      </c>
      <c r="D51" s="15" t="s">
        <v>410</v>
      </c>
      <c r="E51" s="13" t="s">
        <v>20</v>
      </c>
      <c r="F51" s="33" t="s">
        <v>244</v>
      </c>
      <c r="G51" s="14" t="s">
        <v>22</v>
      </c>
      <c r="H51" s="34">
        <v>61.46</v>
      </c>
      <c r="I51" s="18">
        <v>0</v>
      </c>
      <c r="J51" s="18">
        <v>61.46</v>
      </c>
      <c r="K51" s="29">
        <f t="shared" si="1"/>
        <v>13.84</v>
      </c>
      <c r="L51" s="20" t="s">
        <v>321</v>
      </c>
      <c r="M51" s="19" t="s">
        <v>318</v>
      </c>
      <c r="N51" s="30" t="s">
        <v>411</v>
      </c>
    </row>
    <row r="52" s="6" customFormat="1" ht="45" customHeight="1" spans="1:14">
      <c r="A52" s="13">
        <v>48</v>
      </c>
      <c r="B52" s="32" t="s">
        <v>245</v>
      </c>
      <c r="C52" s="32" t="s">
        <v>24</v>
      </c>
      <c r="D52" s="15" t="s">
        <v>412</v>
      </c>
      <c r="E52" s="13" t="s">
        <v>20</v>
      </c>
      <c r="F52" s="33" t="s">
        <v>247</v>
      </c>
      <c r="G52" s="14" t="s">
        <v>22</v>
      </c>
      <c r="H52" s="34">
        <v>10.9</v>
      </c>
      <c r="I52" s="18">
        <v>0</v>
      </c>
      <c r="J52" s="18">
        <v>10.9</v>
      </c>
      <c r="K52" s="29">
        <f t="shared" si="1"/>
        <v>2.45</v>
      </c>
      <c r="L52" s="20" t="s">
        <v>321</v>
      </c>
      <c r="M52" s="19" t="s">
        <v>318</v>
      </c>
      <c r="N52" s="30" t="s">
        <v>413</v>
      </c>
    </row>
    <row r="53" ht="42.75" spans="1:14">
      <c r="A53" s="13">
        <v>49</v>
      </c>
      <c r="B53" s="32" t="s">
        <v>248</v>
      </c>
      <c r="C53" s="32" t="s">
        <v>24</v>
      </c>
      <c r="D53" s="15" t="s">
        <v>414</v>
      </c>
      <c r="E53" s="13" t="s">
        <v>20</v>
      </c>
      <c r="F53" s="33" t="s">
        <v>77</v>
      </c>
      <c r="G53" s="14" t="s">
        <v>22</v>
      </c>
      <c r="H53" s="34">
        <v>15.86</v>
      </c>
      <c r="I53" s="18">
        <v>0</v>
      </c>
      <c r="J53" s="18">
        <v>15.86</v>
      </c>
      <c r="K53" s="29">
        <f t="shared" si="1"/>
        <v>3.57</v>
      </c>
      <c r="L53" s="20" t="s">
        <v>321</v>
      </c>
      <c r="M53" s="19" t="s">
        <v>318</v>
      </c>
      <c r="N53" s="30" t="s">
        <v>415</v>
      </c>
    </row>
    <row r="54" ht="42.75" spans="1:14">
      <c r="A54" s="13">
        <v>50</v>
      </c>
      <c r="B54" s="32" t="s">
        <v>250</v>
      </c>
      <c r="C54" s="32" t="s">
        <v>79</v>
      </c>
      <c r="D54" s="15" t="s">
        <v>416</v>
      </c>
      <c r="E54" s="13" t="s">
        <v>20</v>
      </c>
      <c r="F54" s="33" t="s">
        <v>178</v>
      </c>
      <c r="G54" s="14" t="s">
        <v>22</v>
      </c>
      <c r="H54" s="38">
        <v>56.51</v>
      </c>
      <c r="I54" s="18">
        <v>0</v>
      </c>
      <c r="J54" s="18">
        <v>56.51</v>
      </c>
      <c r="K54" s="29">
        <f t="shared" si="1"/>
        <v>12.73</v>
      </c>
      <c r="L54" s="20" t="s">
        <v>321</v>
      </c>
      <c r="M54" s="19" t="s">
        <v>318</v>
      </c>
      <c r="N54" s="30" t="s">
        <v>417</v>
      </c>
    </row>
    <row r="1048536" customFormat="1" spans="4:4">
      <c r="D1048536" s="39"/>
    </row>
    <row r="1048537" customFormat="1" spans="4:4">
      <c r="D1048537" s="39"/>
    </row>
    <row r="1048538" customFormat="1" spans="4:4">
      <c r="D1048538" s="39"/>
    </row>
    <row r="1048539" customFormat="1" spans="4:4">
      <c r="D1048539" s="39"/>
    </row>
    <row r="1048540" customFormat="1" spans="4:4">
      <c r="D1048540" s="39"/>
    </row>
    <row r="1048541" customFormat="1" spans="4:4">
      <c r="D1048541" s="39"/>
    </row>
    <row r="1048542" customFormat="1" spans="4:4">
      <c r="D1048542" s="39"/>
    </row>
    <row r="1048543" customFormat="1" spans="4:4">
      <c r="D1048543" s="39"/>
    </row>
    <row r="1048544" customFormat="1" spans="4:4">
      <c r="D1048544" s="39"/>
    </row>
    <row r="1048545" customFormat="1" spans="4:4">
      <c r="D1048545" s="39"/>
    </row>
    <row r="1048546" customFormat="1" spans="4:4">
      <c r="D1048546" s="39"/>
    </row>
    <row r="1048547" customFormat="1" spans="4:4">
      <c r="D1048547" s="39"/>
    </row>
    <row r="1048548" customFormat="1" spans="4:4">
      <c r="D1048548" s="39"/>
    </row>
    <row r="1048549" customFormat="1" spans="4:4">
      <c r="D1048549" s="39"/>
    </row>
    <row r="1048550" customFormat="1" spans="4:4">
      <c r="D1048550" s="39"/>
    </row>
    <row r="1048551" customFormat="1" spans="4:4">
      <c r="D1048551" s="39"/>
    </row>
    <row r="1048552" customFormat="1" spans="4:4">
      <c r="D1048552" s="39"/>
    </row>
    <row r="1048553" customFormat="1" spans="4:4">
      <c r="D1048553" s="39"/>
    </row>
    <row r="1048554" customFormat="1" spans="4:4">
      <c r="D1048554" s="39"/>
    </row>
    <row r="1048555" customFormat="1" spans="4:4">
      <c r="D1048555" s="39"/>
    </row>
    <row r="1048556" customFormat="1" spans="4:4">
      <c r="D1048556" s="39"/>
    </row>
    <row r="1048557" customFormat="1" spans="4:4">
      <c r="D1048557" s="39"/>
    </row>
    <row r="1048558" customFormat="1" spans="4:4">
      <c r="D1048558" s="39"/>
    </row>
    <row r="1048559" customFormat="1" spans="4:4">
      <c r="D1048559" s="39"/>
    </row>
    <row r="1048560" customFormat="1" spans="4:4">
      <c r="D1048560" s="39"/>
    </row>
    <row r="1048561" customFormat="1" spans="4:4">
      <c r="D1048561" s="39"/>
    </row>
    <row r="1048562" customFormat="1" spans="4:4">
      <c r="D1048562" s="39"/>
    </row>
    <row r="1048563" customFormat="1" spans="4:4">
      <c r="D1048563" s="39"/>
    </row>
    <row r="1048564" customFormat="1" spans="4:4">
      <c r="D1048564" s="39"/>
    </row>
    <row r="1048565" customFormat="1" spans="4:4">
      <c r="D1048565" s="39"/>
    </row>
    <row r="1048566" customFormat="1" spans="4:4">
      <c r="D1048566" s="39"/>
    </row>
    <row r="1048567" customFormat="1" spans="4:4">
      <c r="D1048567" s="39"/>
    </row>
    <row r="1048568" customFormat="1" spans="4:4">
      <c r="D1048568" s="39"/>
    </row>
    <row r="1048569" customFormat="1" spans="4:4">
      <c r="D1048569" s="39"/>
    </row>
    <row r="1048570" customFormat="1" spans="4:4">
      <c r="D1048570" s="39"/>
    </row>
    <row r="1048571" customFormat="1" spans="4:4">
      <c r="D1048571" s="39"/>
    </row>
    <row r="1048572" customFormat="1" spans="4:4">
      <c r="D1048572" s="39"/>
    </row>
  </sheetData>
  <autoFilter xmlns:etc="http://www.wps.cn/officeDocument/2017/etCustomData" ref="A1:K54" etc:filterBottomFollowUsedRange="0">
    <extLst/>
  </autoFilter>
  <mergeCells count="4">
    <mergeCell ref="A1:K1"/>
    <mergeCell ref="A2:C2"/>
    <mergeCell ref="J2:K2"/>
    <mergeCell ref="A4:G4"/>
  </mergeCells>
  <pageMargins left="0.700694444444445" right="0.700694444444445" top="0.948611111111111" bottom="0.948611111111111" header="0.298611111111111" footer="0.298611111111111"/>
  <pageSetup paperSize="9" scale="71" orientation="landscape"/>
  <headerFooter differentOddEven="1">
    <oddFooter>&amp;R&amp;12— &amp;P —</oddFooter>
    <evenFooter>&amp;L— &amp;P —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3"/>
  <sheetViews>
    <sheetView workbookViewId="0">
      <selection activeCell="N5" sqref="N5"/>
    </sheetView>
  </sheetViews>
  <sheetFormatPr defaultColWidth="9" defaultRowHeight="13.5"/>
  <sheetData>
    <row r="1" ht="24" spans="1:14">
      <c r="A1" s="1" t="s">
        <v>307</v>
      </c>
      <c r="B1" s="1"/>
      <c r="C1" s="1"/>
      <c r="D1" s="2"/>
      <c r="E1" s="1"/>
      <c r="F1" s="1"/>
      <c r="G1" s="1"/>
      <c r="H1" s="3"/>
      <c r="I1" s="3"/>
      <c r="J1" s="3"/>
      <c r="K1" s="1"/>
    </row>
    <row r="2" ht="28.5" spans="1:14">
      <c r="A2" s="4" t="s">
        <v>2</v>
      </c>
      <c r="B2" s="4"/>
      <c r="C2" s="4"/>
      <c r="D2" s="4"/>
      <c r="E2" s="5"/>
      <c r="F2" s="5" t="s">
        <v>3</v>
      </c>
      <c r="G2" s="6"/>
      <c r="H2" s="5"/>
      <c r="I2" s="5"/>
      <c r="J2" s="7" t="s">
        <v>308</v>
      </c>
      <c r="K2" s="5"/>
      <c r="L2" s="6"/>
      <c r="M2" s="6"/>
      <c r="N2" s="6"/>
    </row>
    <row r="3" ht="42.75" spans="1:14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9" t="s">
        <v>11</v>
      </c>
      <c r="H3" s="10" t="s">
        <v>309</v>
      </c>
      <c r="I3" s="11" t="s">
        <v>310</v>
      </c>
      <c r="J3" s="11" t="s">
        <v>311</v>
      </c>
      <c r="K3" s="8" t="s">
        <v>312</v>
      </c>
      <c r="L3" s="8" t="s">
        <v>313</v>
      </c>
      <c r="M3" s="8" t="s">
        <v>314</v>
      </c>
      <c r="N3" s="8" t="s">
        <v>315</v>
      </c>
    </row>
    <row r="4" spans="1:14">
      <c r="A4" s="12" t="s">
        <v>16</v>
      </c>
      <c r="B4" s="12"/>
      <c r="C4" s="12"/>
      <c r="D4" s="12"/>
      <c r="E4" s="12"/>
      <c r="F4" s="12"/>
      <c r="G4" s="12"/>
    </row>
    <row r="5" ht="185.25" spans="1:14">
      <c r="A5" s="13">
        <v>1</v>
      </c>
      <c r="B5" s="14" t="s">
        <v>17</v>
      </c>
      <c r="C5" s="14" t="s">
        <v>18</v>
      </c>
      <c r="D5" s="15" t="s">
        <v>418</v>
      </c>
      <c r="E5" s="13" t="s">
        <v>20</v>
      </c>
      <c r="F5" s="16" t="s">
        <v>21</v>
      </c>
      <c r="G5" s="14" t="s">
        <v>22</v>
      </c>
      <c r="H5" s="17">
        <v>12.88</v>
      </c>
      <c r="I5" s="18">
        <v>0</v>
      </c>
      <c r="J5" s="18">
        <v>12.88</v>
      </c>
      <c r="K5" s="19">
        <v>0</v>
      </c>
      <c r="L5" s="20" t="s">
        <v>419</v>
      </c>
    </row>
    <row r="6" ht="185.25" spans="1:14">
      <c r="A6" s="13">
        <v>2</v>
      </c>
      <c r="B6" s="14" t="s">
        <v>23</v>
      </c>
      <c r="C6" s="20" t="s">
        <v>24</v>
      </c>
      <c r="D6" s="15" t="s">
        <v>420</v>
      </c>
      <c r="E6" s="13" t="s">
        <v>20</v>
      </c>
      <c r="F6" s="16" t="s">
        <v>26</v>
      </c>
      <c r="G6" s="14" t="s">
        <v>22</v>
      </c>
      <c r="H6" s="17">
        <v>17.36</v>
      </c>
      <c r="I6" s="18">
        <v>0</v>
      </c>
      <c r="J6" s="18">
        <v>17.36</v>
      </c>
      <c r="K6" s="19">
        <v>0</v>
      </c>
      <c r="L6" s="20" t="s">
        <v>419</v>
      </c>
    </row>
    <row r="7" ht="185.25" spans="1:14">
      <c r="A7" s="13">
        <v>3</v>
      </c>
      <c r="B7" s="14" t="s">
        <v>27</v>
      </c>
      <c r="C7" s="20" t="s">
        <v>24</v>
      </c>
      <c r="D7" s="15" t="s">
        <v>421</v>
      </c>
      <c r="E7" s="13" t="s">
        <v>20</v>
      </c>
      <c r="F7" s="16" t="s">
        <v>29</v>
      </c>
      <c r="G7" s="14" t="s">
        <v>22</v>
      </c>
      <c r="H7" s="17">
        <v>54.52</v>
      </c>
      <c r="I7" s="18">
        <v>0</v>
      </c>
      <c r="J7" s="18">
        <v>54.52</v>
      </c>
      <c r="K7" s="19">
        <v>0</v>
      </c>
      <c r="L7" s="20" t="s">
        <v>419</v>
      </c>
    </row>
    <row r="8" ht="185.25" spans="1:14">
      <c r="A8" s="13">
        <v>4</v>
      </c>
      <c r="B8" s="14" t="s">
        <v>30</v>
      </c>
      <c r="C8" s="20" t="s">
        <v>24</v>
      </c>
      <c r="D8" s="15" t="s">
        <v>422</v>
      </c>
      <c r="E8" s="13" t="s">
        <v>20</v>
      </c>
      <c r="F8" s="16" t="s">
        <v>32</v>
      </c>
      <c r="G8" s="14" t="s">
        <v>22</v>
      </c>
      <c r="H8" s="17">
        <v>22.79</v>
      </c>
      <c r="I8" s="18">
        <v>0</v>
      </c>
      <c r="J8" s="18">
        <v>22.79</v>
      </c>
      <c r="K8" s="19">
        <v>0</v>
      </c>
      <c r="L8" s="20" t="s">
        <v>419</v>
      </c>
    </row>
    <row r="9" ht="185.25" spans="1:14">
      <c r="A9" s="13">
        <v>5</v>
      </c>
      <c r="B9" s="14" t="s">
        <v>33</v>
      </c>
      <c r="C9" s="20" t="s">
        <v>24</v>
      </c>
      <c r="D9" s="15" t="s">
        <v>423</v>
      </c>
      <c r="E9" s="13" t="s">
        <v>20</v>
      </c>
      <c r="F9" s="16" t="s">
        <v>35</v>
      </c>
      <c r="G9" s="14" t="s">
        <v>22</v>
      </c>
      <c r="H9" s="17">
        <v>41.14</v>
      </c>
      <c r="I9" s="18">
        <v>0</v>
      </c>
      <c r="J9" s="18">
        <v>41.14</v>
      </c>
      <c r="K9" s="19">
        <v>0</v>
      </c>
      <c r="L9" s="20" t="s">
        <v>419</v>
      </c>
    </row>
    <row r="10" ht="185.25" spans="1:14">
      <c r="A10" s="13">
        <v>6</v>
      </c>
      <c r="B10" s="14" t="s">
        <v>36</v>
      </c>
      <c r="C10" s="20" t="s">
        <v>24</v>
      </c>
      <c r="D10" s="15" t="s">
        <v>424</v>
      </c>
      <c r="E10" s="13" t="s">
        <v>20</v>
      </c>
      <c r="F10" s="16" t="s">
        <v>26</v>
      </c>
      <c r="G10" s="14" t="s">
        <v>22</v>
      </c>
      <c r="H10" s="17">
        <v>17.84</v>
      </c>
      <c r="I10" s="18">
        <v>0</v>
      </c>
      <c r="J10" s="18">
        <v>17.84</v>
      </c>
      <c r="K10" s="19">
        <v>0</v>
      </c>
      <c r="L10" s="20" t="s">
        <v>419</v>
      </c>
    </row>
    <row r="11" ht="185.25" spans="1:14">
      <c r="A11" s="13">
        <v>7</v>
      </c>
      <c r="B11" s="14" t="s">
        <v>38</v>
      </c>
      <c r="C11" s="14" t="s">
        <v>24</v>
      </c>
      <c r="D11" s="15" t="s">
        <v>425</v>
      </c>
      <c r="E11" s="13" t="s">
        <v>20</v>
      </c>
      <c r="F11" s="16" t="s">
        <v>40</v>
      </c>
      <c r="G11" s="14" t="s">
        <v>22</v>
      </c>
      <c r="H11" s="17">
        <v>11.89</v>
      </c>
      <c r="I11" s="18">
        <v>0</v>
      </c>
      <c r="J11" s="18">
        <v>11.89</v>
      </c>
      <c r="K11" s="19">
        <v>0</v>
      </c>
      <c r="L11" s="20" t="s">
        <v>419</v>
      </c>
    </row>
    <row r="12" ht="185.25" spans="1:14">
      <c r="A12" s="13">
        <v>8</v>
      </c>
      <c r="B12" s="14" t="s">
        <v>41</v>
      </c>
      <c r="C12" s="14" t="s">
        <v>24</v>
      </c>
      <c r="D12" s="15" t="s">
        <v>426</v>
      </c>
      <c r="E12" s="13" t="s">
        <v>20</v>
      </c>
      <c r="F12" s="16" t="s">
        <v>32</v>
      </c>
      <c r="G12" s="14" t="s">
        <v>22</v>
      </c>
      <c r="H12" s="17">
        <v>22.8</v>
      </c>
      <c r="I12" s="18">
        <v>0</v>
      </c>
      <c r="J12" s="18">
        <v>22.8</v>
      </c>
      <c r="K12" s="19">
        <v>0</v>
      </c>
      <c r="L12" s="20" t="s">
        <v>419</v>
      </c>
    </row>
    <row r="13" ht="185.25" spans="1:14">
      <c r="A13" s="13">
        <v>9</v>
      </c>
      <c r="B13" s="14" t="s">
        <v>43</v>
      </c>
      <c r="C13" s="14" t="s">
        <v>24</v>
      </c>
      <c r="D13" s="15" t="s">
        <v>427</v>
      </c>
      <c r="E13" s="13" t="s">
        <v>20</v>
      </c>
      <c r="F13" s="16" t="s">
        <v>45</v>
      </c>
      <c r="G13" s="14" t="s">
        <v>22</v>
      </c>
      <c r="H13" s="17">
        <v>9.91</v>
      </c>
      <c r="I13" s="18">
        <v>0</v>
      </c>
      <c r="J13" s="18">
        <v>9.91</v>
      </c>
      <c r="K13" s="19">
        <v>0</v>
      </c>
      <c r="L13" s="20" t="s">
        <v>419</v>
      </c>
    </row>
    <row r="14" ht="185.25" spans="1:14">
      <c r="A14" s="13">
        <v>19</v>
      </c>
      <c r="B14" s="14" t="s">
        <v>75</v>
      </c>
      <c r="C14" s="14" t="s">
        <v>51</v>
      </c>
      <c r="D14" s="15" t="s">
        <v>428</v>
      </c>
      <c r="E14" s="13" t="s">
        <v>20</v>
      </c>
      <c r="F14" s="16" t="s">
        <v>77</v>
      </c>
      <c r="G14" s="14" t="s">
        <v>22</v>
      </c>
      <c r="H14" s="17">
        <v>15.86</v>
      </c>
      <c r="I14" s="18">
        <v>0</v>
      </c>
      <c r="J14" s="18">
        <v>15.86</v>
      </c>
      <c r="K14" s="19">
        <v>0</v>
      </c>
      <c r="L14" s="20" t="s">
        <v>419</v>
      </c>
    </row>
    <row r="15" ht="185.25" spans="1:14">
      <c r="A15" s="13">
        <v>20</v>
      </c>
      <c r="B15" s="21" t="s">
        <v>78</v>
      </c>
      <c r="C15" s="22" t="s">
        <v>79</v>
      </c>
      <c r="D15" s="15" t="s">
        <v>429</v>
      </c>
      <c r="E15" s="13" t="s">
        <v>20</v>
      </c>
      <c r="F15" s="23" t="s">
        <v>81</v>
      </c>
      <c r="G15" s="14" t="s">
        <v>22</v>
      </c>
      <c r="H15" s="17">
        <v>32.71</v>
      </c>
      <c r="I15" s="18">
        <v>0</v>
      </c>
      <c r="J15" s="18">
        <v>32.71</v>
      </c>
      <c r="K15" s="19">
        <v>0</v>
      </c>
      <c r="L15" s="20" t="s">
        <v>419</v>
      </c>
    </row>
    <row r="16" ht="185.25" spans="1:14">
      <c r="A16" s="13">
        <v>21</v>
      </c>
      <c r="B16" s="21" t="s">
        <v>82</v>
      </c>
      <c r="C16" s="22" t="s">
        <v>24</v>
      </c>
      <c r="D16" s="15" t="s">
        <v>430</v>
      </c>
      <c r="E16" s="13" t="s">
        <v>20</v>
      </c>
      <c r="F16" s="23" t="s">
        <v>84</v>
      </c>
      <c r="G16" s="14" t="s">
        <v>22</v>
      </c>
      <c r="H16" s="17">
        <v>27.26</v>
      </c>
      <c r="I16" s="18">
        <v>0</v>
      </c>
      <c r="J16" s="18">
        <v>27.26</v>
      </c>
      <c r="K16" s="19">
        <v>0</v>
      </c>
      <c r="L16" s="20" t="s">
        <v>419</v>
      </c>
    </row>
    <row r="17" ht="185.25" spans="1:12">
      <c r="A17" s="13">
        <v>22</v>
      </c>
      <c r="B17" s="21" t="s">
        <v>85</v>
      </c>
      <c r="C17" s="21" t="s">
        <v>24</v>
      </c>
      <c r="D17" s="15" t="s">
        <v>431</v>
      </c>
      <c r="E17" s="13" t="s">
        <v>20</v>
      </c>
      <c r="F17" s="23" t="s">
        <v>45</v>
      </c>
      <c r="G17" s="14" t="s">
        <v>22</v>
      </c>
      <c r="H17" s="17">
        <v>9.91</v>
      </c>
      <c r="I17" s="18">
        <v>0</v>
      </c>
      <c r="J17" s="18">
        <v>9.91</v>
      </c>
      <c r="K17" s="19">
        <v>0</v>
      </c>
      <c r="L17" s="20" t="s">
        <v>419</v>
      </c>
    </row>
    <row r="18" ht="185.25" spans="1:12">
      <c r="A18" s="13">
        <v>23</v>
      </c>
      <c r="B18" s="14" t="s">
        <v>87</v>
      </c>
      <c r="C18" s="14" t="s">
        <v>79</v>
      </c>
      <c r="D18" s="15" t="s">
        <v>432</v>
      </c>
      <c r="E18" s="13" t="s">
        <v>20</v>
      </c>
      <c r="F18" s="16" t="s">
        <v>89</v>
      </c>
      <c r="G18" s="14" t="s">
        <v>22</v>
      </c>
      <c r="H18" s="17">
        <v>29.74</v>
      </c>
      <c r="I18" s="18">
        <v>0</v>
      </c>
      <c r="J18" s="18">
        <v>29.74</v>
      </c>
      <c r="K18" s="19">
        <v>0</v>
      </c>
      <c r="L18" s="20" t="s">
        <v>419</v>
      </c>
    </row>
    <row r="19" ht="185.25" spans="1:12">
      <c r="A19" s="13">
        <v>24</v>
      </c>
      <c r="B19" s="14" t="s">
        <v>90</v>
      </c>
      <c r="C19" s="14" t="s">
        <v>79</v>
      </c>
      <c r="D19" s="15" t="s">
        <v>433</v>
      </c>
      <c r="E19" s="13" t="s">
        <v>20</v>
      </c>
      <c r="F19" s="16" t="s">
        <v>92</v>
      </c>
      <c r="G19" s="14" t="s">
        <v>22</v>
      </c>
      <c r="H19" s="17">
        <v>20.32</v>
      </c>
      <c r="I19" s="18">
        <v>0</v>
      </c>
      <c r="J19" s="18">
        <v>20.32</v>
      </c>
      <c r="K19" s="19">
        <v>0</v>
      </c>
      <c r="L19" s="20" t="s">
        <v>419</v>
      </c>
    </row>
    <row r="20" ht="185.25" spans="1:12">
      <c r="A20" s="13">
        <v>25</v>
      </c>
      <c r="B20" s="14" t="s">
        <v>93</v>
      </c>
      <c r="C20" s="14" t="s">
        <v>24</v>
      </c>
      <c r="D20" s="15" t="s">
        <v>434</v>
      </c>
      <c r="E20" s="13" t="s">
        <v>20</v>
      </c>
      <c r="F20" s="16" t="s">
        <v>26</v>
      </c>
      <c r="G20" s="14" t="s">
        <v>22</v>
      </c>
      <c r="H20" s="17">
        <v>17.86</v>
      </c>
      <c r="I20" s="18">
        <v>0</v>
      </c>
      <c r="J20" s="18">
        <v>17.86</v>
      </c>
      <c r="K20" s="19">
        <v>0</v>
      </c>
      <c r="L20" s="20" t="s">
        <v>419</v>
      </c>
    </row>
    <row r="21" ht="185.25" spans="1:12">
      <c r="A21" s="13">
        <v>26</v>
      </c>
      <c r="B21" s="14" t="s">
        <v>95</v>
      </c>
      <c r="C21" s="20" t="s">
        <v>24</v>
      </c>
      <c r="D21" s="15" t="s">
        <v>435</v>
      </c>
      <c r="E21" s="13" t="s">
        <v>20</v>
      </c>
      <c r="F21" s="16" t="s">
        <v>97</v>
      </c>
      <c r="G21" s="14" t="s">
        <v>22</v>
      </c>
      <c r="H21" s="17">
        <v>24.29</v>
      </c>
      <c r="I21" s="18">
        <v>0</v>
      </c>
      <c r="J21" s="18">
        <v>24.29</v>
      </c>
      <c r="K21" s="19">
        <v>0</v>
      </c>
      <c r="L21" s="20" t="s">
        <v>419</v>
      </c>
    </row>
    <row r="22" ht="185.25" spans="1:12">
      <c r="A22" s="13">
        <v>27</v>
      </c>
      <c r="B22" s="14" t="s">
        <v>98</v>
      </c>
      <c r="C22" s="14" t="s">
        <v>24</v>
      </c>
      <c r="D22" s="15" t="s">
        <v>436</v>
      </c>
      <c r="E22" s="13" t="s">
        <v>20</v>
      </c>
      <c r="F22" s="16" t="s">
        <v>65</v>
      </c>
      <c r="G22" s="14" t="s">
        <v>22</v>
      </c>
      <c r="H22" s="17">
        <v>20.82</v>
      </c>
      <c r="I22" s="18">
        <v>0</v>
      </c>
      <c r="J22" s="18">
        <v>20.82</v>
      </c>
      <c r="K22" s="19">
        <v>0</v>
      </c>
      <c r="L22" s="20" t="s">
        <v>419</v>
      </c>
    </row>
    <row r="23" ht="185.25" spans="1:12">
      <c r="A23" s="13">
        <v>28</v>
      </c>
      <c r="B23" s="14" t="s">
        <v>100</v>
      </c>
      <c r="C23" s="14" t="s">
        <v>79</v>
      </c>
      <c r="D23" s="15" t="s">
        <v>437</v>
      </c>
      <c r="E23" s="13" t="s">
        <v>20</v>
      </c>
      <c r="F23" s="16" t="s">
        <v>102</v>
      </c>
      <c r="G23" s="14" t="s">
        <v>22</v>
      </c>
      <c r="H23" s="17">
        <v>33.71</v>
      </c>
      <c r="I23" s="18">
        <v>0</v>
      </c>
      <c r="J23" s="18">
        <v>33.71</v>
      </c>
      <c r="K23" s="19">
        <v>0</v>
      </c>
      <c r="L23" s="20" t="s">
        <v>419</v>
      </c>
    </row>
    <row r="24" ht="185.25" spans="1:12">
      <c r="A24" s="13">
        <v>40</v>
      </c>
      <c r="B24" s="24" t="s">
        <v>134</v>
      </c>
      <c r="C24" s="24" t="s">
        <v>79</v>
      </c>
      <c r="D24" s="15" t="s">
        <v>438</v>
      </c>
      <c r="E24" s="13" t="s">
        <v>20</v>
      </c>
      <c r="F24" s="25" t="s">
        <v>81</v>
      </c>
      <c r="G24" s="14" t="s">
        <v>22</v>
      </c>
      <c r="H24" s="17">
        <v>31.72</v>
      </c>
      <c r="I24" s="18">
        <v>0</v>
      </c>
      <c r="J24" s="18">
        <v>31.72</v>
      </c>
      <c r="K24" s="19">
        <v>0</v>
      </c>
      <c r="L24" s="20" t="s">
        <v>419</v>
      </c>
    </row>
    <row r="25" ht="185.25" spans="1:12">
      <c r="A25" s="13">
        <v>41</v>
      </c>
      <c r="B25" s="14" t="s">
        <v>136</v>
      </c>
      <c r="C25" s="14" t="s">
        <v>47</v>
      </c>
      <c r="D25" s="15" t="s">
        <v>439</v>
      </c>
      <c r="E25" s="13" t="s">
        <v>20</v>
      </c>
      <c r="F25" s="16" t="s">
        <v>138</v>
      </c>
      <c r="G25" s="14" t="s">
        <v>22</v>
      </c>
      <c r="H25" s="17">
        <v>48.58</v>
      </c>
      <c r="I25" s="18">
        <v>0</v>
      </c>
      <c r="J25" s="18">
        <v>48.58</v>
      </c>
      <c r="K25" s="19">
        <v>0</v>
      </c>
      <c r="L25" s="20" t="s">
        <v>419</v>
      </c>
    </row>
    <row r="26" ht="185.25" spans="1:12">
      <c r="A26" s="13">
        <v>42</v>
      </c>
      <c r="B26" s="24" t="s">
        <v>139</v>
      </c>
      <c r="C26" s="24" t="s">
        <v>24</v>
      </c>
      <c r="D26" s="15" t="s">
        <v>440</v>
      </c>
      <c r="E26" s="13" t="s">
        <v>20</v>
      </c>
      <c r="F26" s="25" t="s">
        <v>97</v>
      </c>
      <c r="G26" s="14" t="s">
        <v>22</v>
      </c>
      <c r="H26" s="17">
        <v>24.29</v>
      </c>
      <c r="I26" s="18">
        <v>0</v>
      </c>
      <c r="J26" s="18">
        <v>24.29</v>
      </c>
      <c r="K26" s="19">
        <v>0</v>
      </c>
      <c r="L26" s="20" t="s">
        <v>419</v>
      </c>
    </row>
    <row r="27" ht="185.25" spans="1:12">
      <c r="A27" s="13">
        <v>43</v>
      </c>
      <c r="B27" s="24" t="s">
        <v>141</v>
      </c>
      <c r="C27" s="24" t="s">
        <v>79</v>
      </c>
      <c r="D27" s="15" t="s">
        <v>441</v>
      </c>
      <c r="E27" s="13" t="s">
        <v>20</v>
      </c>
      <c r="F27" s="25" t="s">
        <v>59</v>
      </c>
      <c r="G27" s="14" t="s">
        <v>22</v>
      </c>
      <c r="H27" s="17">
        <v>26.76</v>
      </c>
      <c r="I27" s="18">
        <v>0</v>
      </c>
      <c r="J27" s="18">
        <v>26.76</v>
      </c>
      <c r="K27" s="19">
        <v>0</v>
      </c>
      <c r="L27" s="20" t="s">
        <v>419</v>
      </c>
    </row>
    <row r="28" ht="171" spans="1:12">
      <c r="A28" s="13">
        <v>44</v>
      </c>
      <c r="B28" s="14" t="s">
        <v>143</v>
      </c>
      <c r="C28" s="14" t="s">
        <v>79</v>
      </c>
      <c r="D28" s="15" t="s">
        <v>442</v>
      </c>
      <c r="E28" s="13" t="s">
        <v>20</v>
      </c>
      <c r="F28" s="16" t="s">
        <v>145</v>
      </c>
      <c r="G28" s="14" t="s">
        <v>22</v>
      </c>
      <c r="H28" s="17">
        <v>36.68</v>
      </c>
      <c r="I28" s="18">
        <v>0</v>
      </c>
      <c r="J28" s="18">
        <v>36.68</v>
      </c>
      <c r="K28" s="19">
        <v>0</v>
      </c>
      <c r="L28" s="20" t="s">
        <v>419</v>
      </c>
    </row>
    <row r="29" ht="185.25" spans="1:12">
      <c r="A29" s="13">
        <v>45</v>
      </c>
      <c r="B29" s="14" t="s">
        <v>146</v>
      </c>
      <c r="C29" s="14" t="s">
        <v>79</v>
      </c>
      <c r="D29" s="15" t="s">
        <v>443</v>
      </c>
      <c r="E29" s="13" t="s">
        <v>20</v>
      </c>
      <c r="F29" s="16" t="s">
        <v>148</v>
      </c>
      <c r="G29" s="14" t="s">
        <v>22</v>
      </c>
      <c r="H29" s="17">
        <v>38.66</v>
      </c>
      <c r="I29" s="18">
        <v>0</v>
      </c>
      <c r="J29" s="18">
        <v>38.66</v>
      </c>
      <c r="K29" s="19">
        <v>0</v>
      </c>
      <c r="L29" s="20" t="s">
        <v>419</v>
      </c>
    </row>
    <row r="30" ht="185.25" spans="1:12">
      <c r="A30" s="13">
        <v>46</v>
      </c>
      <c r="B30" s="14" t="s">
        <v>149</v>
      </c>
      <c r="C30" s="14" t="s">
        <v>79</v>
      </c>
      <c r="D30" s="15" t="s">
        <v>444</v>
      </c>
      <c r="E30" s="13" t="s">
        <v>20</v>
      </c>
      <c r="F30" s="16" t="s">
        <v>151</v>
      </c>
      <c r="G30" s="14" t="s">
        <v>22</v>
      </c>
      <c r="H30" s="17">
        <v>30.73</v>
      </c>
      <c r="I30" s="18">
        <v>0</v>
      </c>
      <c r="J30" s="18">
        <v>30.73</v>
      </c>
      <c r="K30" s="19">
        <v>0</v>
      </c>
      <c r="L30" s="20" t="s">
        <v>419</v>
      </c>
    </row>
    <row r="31" ht="185.25" spans="1:12">
      <c r="A31" s="13">
        <v>47</v>
      </c>
      <c r="B31" s="14" t="s">
        <v>152</v>
      </c>
      <c r="C31" s="14" t="s">
        <v>79</v>
      </c>
      <c r="D31" s="15" t="s">
        <v>445</v>
      </c>
      <c r="E31" s="13" t="s">
        <v>20</v>
      </c>
      <c r="F31" s="16" t="s">
        <v>151</v>
      </c>
      <c r="G31" s="14" t="s">
        <v>22</v>
      </c>
      <c r="H31" s="17">
        <v>30.73</v>
      </c>
      <c r="I31" s="18">
        <v>0</v>
      </c>
      <c r="J31" s="18">
        <v>30.73</v>
      </c>
      <c r="K31" s="19">
        <v>0</v>
      </c>
      <c r="L31" s="20" t="s">
        <v>419</v>
      </c>
    </row>
    <row r="32" ht="185.25" spans="1:12">
      <c r="A32" s="13">
        <v>48</v>
      </c>
      <c r="B32" s="14" t="s">
        <v>154</v>
      </c>
      <c r="C32" s="14" t="s">
        <v>79</v>
      </c>
      <c r="D32" s="15" t="s">
        <v>446</v>
      </c>
      <c r="E32" s="13" t="s">
        <v>20</v>
      </c>
      <c r="F32" s="16" t="s">
        <v>32</v>
      </c>
      <c r="G32" s="14" t="s">
        <v>22</v>
      </c>
      <c r="H32" s="17">
        <v>22.8</v>
      </c>
      <c r="I32" s="18">
        <v>0</v>
      </c>
      <c r="J32" s="18">
        <v>22.8</v>
      </c>
      <c r="K32" s="19">
        <v>0</v>
      </c>
      <c r="L32" s="20" t="s">
        <v>419</v>
      </c>
    </row>
    <row r="33" ht="185.25" spans="1:12">
      <c r="A33" s="13">
        <v>49</v>
      </c>
      <c r="B33" s="21" t="s">
        <v>156</v>
      </c>
      <c r="C33" s="22" t="s">
        <v>79</v>
      </c>
      <c r="D33" s="15" t="s">
        <v>447</v>
      </c>
      <c r="E33" s="13" t="s">
        <v>20</v>
      </c>
      <c r="F33" s="23" t="s">
        <v>81</v>
      </c>
      <c r="G33" s="14" t="s">
        <v>22</v>
      </c>
      <c r="H33" s="17">
        <v>32.22</v>
      </c>
      <c r="I33" s="18">
        <v>0</v>
      </c>
      <c r="J33" s="18">
        <v>32.22</v>
      </c>
      <c r="K33" s="19">
        <v>0</v>
      </c>
      <c r="L33" s="20" t="s">
        <v>419</v>
      </c>
    </row>
    <row r="34" ht="185.25" spans="1:12">
      <c r="A34" s="13">
        <v>50</v>
      </c>
      <c r="B34" s="21" t="s">
        <v>158</v>
      </c>
      <c r="C34" s="22" t="s">
        <v>24</v>
      </c>
      <c r="D34" s="15" t="s">
        <v>448</v>
      </c>
      <c r="E34" s="13" t="s">
        <v>20</v>
      </c>
      <c r="F34" s="23" t="s">
        <v>160</v>
      </c>
      <c r="G34" s="14" t="s">
        <v>22</v>
      </c>
      <c r="H34" s="17">
        <v>18.83</v>
      </c>
      <c r="I34" s="18">
        <v>0</v>
      </c>
      <c r="J34" s="18">
        <v>18.83</v>
      </c>
      <c r="K34" s="19">
        <v>0</v>
      </c>
      <c r="L34" s="20" t="s">
        <v>419</v>
      </c>
    </row>
    <row r="35" ht="185.25" spans="1:12">
      <c r="A35" s="13">
        <v>51</v>
      </c>
      <c r="B35" s="14" t="s">
        <v>161</v>
      </c>
      <c r="C35" s="14" t="s">
        <v>24</v>
      </c>
      <c r="D35" s="15" t="s">
        <v>449</v>
      </c>
      <c r="E35" s="13" t="s">
        <v>20</v>
      </c>
      <c r="F35" s="16" t="s">
        <v>163</v>
      </c>
      <c r="G35" s="14" t="s">
        <v>22</v>
      </c>
      <c r="H35" s="17">
        <v>50.92</v>
      </c>
      <c r="I35" s="18">
        <v>0</v>
      </c>
      <c r="J35" s="18">
        <v>50.92</v>
      </c>
      <c r="K35" s="19">
        <v>0</v>
      </c>
      <c r="L35" s="20" t="s">
        <v>419</v>
      </c>
    </row>
    <row r="36" ht="185.25" spans="1:12">
      <c r="A36" s="13">
        <v>52</v>
      </c>
      <c r="B36" s="14" t="s">
        <v>164</v>
      </c>
      <c r="C36" s="14" t="s">
        <v>79</v>
      </c>
      <c r="D36" s="15" t="s">
        <v>450</v>
      </c>
      <c r="E36" s="13" t="s">
        <v>20</v>
      </c>
      <c r="F36" s="16" t="s">
        <v>102</v>
      </c>
      <c r="G36" s="14" t="s">
        <v>22</v>
      </c>
      <c r="H36" s="17">
        <v>33.7</v>
      </c>
      <c r="I36" s="18">
        <v>0</v>
      </c>
      <c r="J36" s="18">
        <v>33.7</v>
      </c>
      <c r="K36" s="19">
        <v>0</v>
      </c>
      <c r="L36" s="20" t="s">
        <v>419</v>
      </c>
    </row>
    <row r="37" ht="185.25" spans="1:12">
      <c r="A37" s="13">
        <v>53</v>
      </c>
      <c r="B37" s="14" t="s">
        <v>166</v>
      </c>
      <c r="C37" s="14" t="s">
        <v>24</v>
      </c>
      <c r="D37" s="15" t="s">
        <v>451</v>
      </c>
      <c r="E37" s="13" t="s">
        <v>20</v>
      </c>
      <c r="F37" s="16" t="s">
        <v>168</v>
      </c>
      <c r="G37" s="14" t="s">
        <v>22</v>
      </c>
      <c r="H37" s="17">
        <v>31.72</v>
      </c>
      <c r="I37" s="18">
        <v>0</v>
      </c>
      <c r="J37" s="18">
        <v>31.72</v>
      </c>
      <c r="K37" s="19">
        <v>0</v>
      </c>
      <c r="L37" s="20" t="s">
        <v>419</v>
      </c>
    </row>
    <row r="38" ht="185.25" spans="1:12">
      <c r="A38" s="13">
        <v>54</v>
      </c>
      <c r="B38" s="14" t="s">
        <v>169</v>
      </c>
      <c r="C38" s="14" t="s">
        <v>24</v>
      </c>
      <c r="D38" s="15" t="s">
        <v>452</v>
      </c>
      <c r="E38" s="13" t="s">
        <v>20</v>
      </c>
      <c r="F38" s="16" t="s">
        <v>171</v>
      </c>
      <c r="G38" s="14" t="s">
        <v>22</v>
      </c>
      <c r="H38" s="17">
        <v>41.69</v>
      </c>
      <c r="I38" s="18">
        <v>0</v>
      </c>
      <c r="J38" s="18">
        <v>41.69</v>
      </c>
      <c r="K38" s="19">
        <v>0</v>
      </c>
      <c r="L38" s="20" t="s">
        <v>419</v>
      </c>
    </row>
    <row r="39" ht="185.25" spans="1:12">
      <c r="A39" s="13">
        <v>55</v>
      </c>
      <c r="B39" s="14" t="s">
        <v>172</v>
      </c>
      <c r="C39" s="14" t="s">
        <v>24</v>
      </c>
      <c r="D39" s="15" t="s">
        <v>453</v>
      </c>
      <c r="E39" s="13" t="s">
        <v>20</v>
      </c>
      <c r="F39" s="16" t="s">
        <v>84</v>
      </c>
      <c r="G39" s="14" t="s">
        <v>22</v>
      </c>
      <c r="H39" s="17">
        <v>27.26</v>
      </c>
      <c r="I39" s="18">
        <v>0</v>
      </c>
      <c r="J39" s="18">
        <v>27.26</v>
      </c>
      <c r="K39" s="19">
        <v>0</v>
      </c>
      <c r="L39" s="20" t="s">
        <v>419</v>
      </c>
    </row>
    <row r="40" ht="185.25" spans="1:12">
      <c r="A40" s="13">
        <v>56</v>
      </c>
      <c r="B40" s="24" t="s">
        <v>174</v>
      </c>
      <c r="C40" s="24" t="s">
        <v>24</v>
      </c>
      <c r="D40" s="15" t="s">
        <v>454</v>
      </c>
      <c r="E40" s="13" t="s">
        <v>20</v>
      </c>
      <c r="F40" s="25" t="s">
        <v>176</v>
      </c>
      <c r="G40" s="14" t="s">
        <v>22</v>
      </c>
      <c r="H40" s="17">
        <v>36.18</v>
      </c>
      <c r="I40" s="18">
        <v>0</v>
      </c>
      <c r="J40" s="18">
        <v>36.18</v>
      </c>
      <c r="K40" s="19">
        <v>0</v>
      </c>
      <c r="L40" s="20" t="s">
        <v>419</v>
      </c>
    </row>
    <row r="41" ht="185.25" spans="1:12">
      <c r="A41" s="13">
        <v>57</v>
      </c>
      <c r="B41" s="14" t="s">
        <v>177</v>
      </c>
      <c r="C41" s="14" t="s">
        <v>79</v>
      </c>
      <c r="D41" s="15" t="s">
        <v>455</v>
      </c>
      <c r="E41" s="13" t="s">
        <v>20</v>
      </c>
      <c r="F41" s="16" t="s">
        <v>178</v>
      </c>
      <c r="G41" s="14" t="s">
        <v>22</v>
      </c>
      <c r="H41" s="17">
        <v>56.5</v>
      </c>
      <c r="I41" s="18">
        <v>0</v>
      </c>
      <c r="J41" s="18">
        <v>56.5</v>
      </c>
      <c r="K41" s="19">
        <v>0</v>
      </c>
      <c r="L41" s="20" t="s">
        <v>419</v>
      </c>
    </row>
    <row r="42" ht="185.25" spans="1:12">
      <c r="A42" s="13">
        <v>58</v>
      </c>
      <c r="B42" s="14" t="s">
        <v>179</v>
      </c>
      <c r="C42" s="14" t="s">
        <v>24</v>
      </c>
      <c r="D42" s="15" t="s">
        <v>456</v>
      </c>
      <c r="E42" s="13" t="s">
        <v>20</v>
      </c>
      <c r="F42" s="16" t="s">
        <v>89</v>
      </c>
      <c r="G42" s="14" t="s">
        <v>22</v>
      </c>
      <c r="H42" s="17">
        <v>29.74</v>
      </c>
      <c r="I42" s="18">
        <v>0</v>
      </c>
      <c r="J42" s="18">
        <v>29.74</v>
      </c>
      <c r="K42" s="19">
        <v>0</v>
      </c>
      <c r="L42" s="20" t="s">
        <v>419</v>
      </c>
    </row>
    <row r="43" ht="185.25" spans="1:12">
      <c r="A43" s="13">
        <v>59</v>
      </c>
      <c r="B43" s="14" t="s">
        <v>181</v>
      </c>
      <c r="C43" s="21" t="s">
        <v>79</v>
      </c>
      <c r="D43" s="15" t="s">
        <v>457</v>
      </c>
      <c r="E43" s="13" t="s">
        <v>20</v>
      </c>
      <c r="F43" s="23" t="s">
        <v>178</v>
      </c>
      <c r="G43" s="14" t="s">
        <v>22</v>
      </c>
      <c r="H43" s="17">
        <v>56.5</v>
      </c>
      <c r="I43" s="18">
        <v>0</v>
      </c>
      <c r="J43" s="18">
        <v>56.5</v>
      </c>
      <c r="K43" s="19">
        <v>0</v>
      </c>
      <c r="L43" s="20" t="s">
        <v>419</v>
      </c>
    </row>
  </sheetData>
  <mergeCells count="4">
    <mergeCell ref="A1:K1"/>
    <mergeCell ref="A2:C2"/>
    <mergeCell ref="J2:K2"/>
    <mergeCell ref="A4:G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</vt:lpstr>
      <vt:lpstr>尔泊</vt:lpstr>
      <vt:lpstr>海耕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恍惚艾米</cp:lastModifiedBy>
  <dcterms:created xsi:type="dcterms:W3CDTF">2023-05-12T11:15:00Z</dcterms:created>
  <dcterms:modified xsi:type="dcterms:W3CDTF">2026-02-13T07:06:40Z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E1BD070056D34168B7D2589FEEB5BDCC_13</vt:lpwstr>
  </property>
  <property fmtid="{D5CDD505-2E9C-101B-9397-08002B2CF9AE}" pid="4" name="CalculationRule">
    <vt:i4>0</vt:i4>
  </property>
</Properties>
</file>